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0140" windowHeight="9660"/>
  </bookViews>
  <sheets>
    <sheet name="1" sheetId="2" r:id="rId1"/>
    <sheet name="2" sheetId="1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52511"/>
</workbook>
</file>

<file path=xl/calcChain.xml><?xml version="1.0" encoding="utf-8"?>
<calcChain xmlns="http://schemas.openxmlformats.org/spreadsheetml/2006/main">
  <c r="L16" i="7" l="1"/>
  <c r="K16" i="7"/>
  <c r="J16" i="7"/>
  <c r="I16" i="7"/>
  <c r="H16" i="7"/>
  <c r="G16" i="7"/>
  <c r="F16" i="7"/>
  <c r="E16" i="7"/>
  <c r="D16" i="7"/>
  <c r="C16" i="7"/>
  <c r="B16" i="7"/>
  <c r="L15" i="7"/>
  <c r="K15" i="7"/>
  <c r="J15" i="7"/>
  <c r="I15" i="7"/>
  <c r="H15" i="7"/>
  <c r="G15" i="7"/>
  <c r="F15" i="7"/>
  <c r="E15" i="7"/>
  <c r="D15" i="7"/>
  <c r="C15" i="7"/>
  <c r="B15" i="7"/>
  <c r="L14" i="7"/>
  <c r="K14" i="7"/>
  <c r="J14" i="7"/>
  <c r="I14" i="7"/>
  <c r="H14" i="7"/>
  <c r="G14" i="7"/>
  <c r="F14" i="7"/>
  <c r="E14" i="7"/>
  <c r="D14" i="7"/>
  <c r="C14" i="7"/>
  <c r="B14" i="7"/>
  <c r="L13" i="7"/>
  <c r="K13" i="7"/>
  <c r="J13" i="7"/>
  <c r="I13" i="7"/>
  <c r="H13" i="7"/>
  <c r="G13" i="7"/>
  <c r="F13" i="7"/>
  <c r="E13" i="7"/>
  <c r="D13" i="7"/>
  <c r="C13" i="7"/>
  <c r="B13" i="7"/>
  <c r="L12" i="7"/>
  <c r="K12" i="7"/>
  <c r="J12" i="7"/>
  <c r="I12" i="7"/>
  <c r="H12" i="7"/>
  <c r="G12" i="7"/>
  <c r="F12" i="7"/>
  <c r="E12" i="7"/>
  <c r="D12" i="7"/>
  <c r="C12" i="7"/>
  <c r="B12" i="7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H8" i="7"/>
  <c r="D8" i="7"/>
  <c r="B6" i="7"/>
  <c r="B4" i="7"/>
  <c r="B3" i="7"/>
  <c r="L19" i="6" l="1"/>
  <c r="K19" i="6"/>
  <c r="J19" i="6"/>
  <c r="I19" i="6"/>
  <c r="H19" i="6"/>
  <c r="G19" i="6"/>
  <c r="F19" i="6"/>
  <c r="E19" i="6"/>
  <c r="D19" i="6"/>
  <c r="C19" i="6"/>
  <c r="B19" i="6"/>
  <c r="L18" i="6"/>
  <c r="K18" i="6"/>
  <c r="J18" i="6"/>
  <c r="I18" i="6"/>
  <c r="H18" i="6"/>
  <c r="G18" i="6"/>
  <c r="F18" i="6"/>
  <c r="E18" i="6"/>
  <c r="D18" i="6"/>
  <c r="C18" i="6"/>
  <c r="B18" i="6"/>
  <c r="L17" i="6"/>
  <c r="K17" i="6"/>
  <c r="J17" i="6"/>
  <c r="I17" i="6"/>
  <c r="H17" i="6"/>
  <c r="G17" i="6"/>
  <c r="F17" i="6"/>
  <c r="E17" i="6"/>
  <c r="D17" i="6"/>
  <c r="C17" i="6"/>
  <c r="B17" i="6"/>
  <c r="L16" i="6"/>
  <c r="K16" i="6"/>
  <c r="J16" i="6"/>
  <c r="I16" i="6"/>
  <c r="H16" i="6"/>
  <c r="G16" i="6"/>
  <c r="F16" i="6"/>
  <c r="E16" i="6"/>
  <c r="D16" i="6"/>
  <c r="C16" i="6"/>
  <c r="B16" i="6"/>
  <c r="L15" i="6"/>
  <c r="K15" i="6"/>
  <c r="J15" i="6"/>
  <c r="I15" i="6"/>
  <c r="H15" i="6"/>
  <c r="G15" i="6"/>
  <c r="F15" i="6"/>
  <c r="E15" i="6"/>
  <c r="D15" i="6"/>
  <c r="C15" i="6"/>
  <c r="B15" i="6"/>
  <c r="L14" i="6"/>
  <c r="K14" i="6"/>
  <c r="J14" i="6"/>
  <c r="I14" i="6"/>
  <c r="H14" i="6"/>
  <c r="G14" i="6"/>
  <c r="F14" i="6"/>
  <c r="E14" i="6"/>
  <c r="D14" i="6"/>
  <c r="C14" i="6"/>
  <c r="B14" i="6"/>
  <c r="L13" i="6"/>
  <c r="K13" i="6"/>
  <c r="J13" i="6"/>
  <c r="I13" i="6"/>
  <c r="H13" i="6"/>
  <c r="G13" i="6"/>
  <c r="F13" i="6"/>
  <c r="E13" i="6"/>
  <c r="D13" i="6"/>
  <c r="C13" i="6"/>
  <c r="B13" i="6"/>
  <c r="L12" i="6"/>
  <c r="K12" i="6"/>
  <c r="J12" i="6"/>
  <c r="I12" i="6"/>
  <c r="H12" i="6"/>
  <c r="G12" i="6"/>
  <c r="F12" i="6"/>
  <c r="E12" i="6"/>
  <c r="D12" i="6"/>
  <c r="C12" i="6"/>
  <c r="B12" i="6"/>
  <c r="L11" i="6"/>
  <c r="K11" i="6"/>
  <c r="J11" i="6"/>
  <c r="I11" i="6"/>
  <c r="H11" i="6"/>
  <c r="G11" i="6"/>
  <c r="F11" i="6"/>
  <c r="E11" i="6"/>
  <c r="D11" i="6"/>
  <c r="C11" i="6"/>
  <c r="B11" i="6"/>
  <c r="L10" i="6"/>
  <c r="K10" i="6"/>
  <c r="J10" i="6"/>
  <c r="I10" i="6"/>
  <c r="H10" i="6"/>
  <c r="G10" i="6"/>
  <c r="F10" i="6"/>
  <c r="E10" i="6"/>
  <c r="D10" i="6"/>
  <c r="C10" i="6"/>
  <c r="B10" i="6"/>
  <c r="H8" i="6"/>
  <c r="D8" i="6"/>
  <c r="B6" i="6"/>
  <c r="B4" i="6"/>
  <c r="B3" i="6"/>
  <c r="L16" i="5" l="1"/>
  <c r="K16" i="5"/>
  <c r="J16" i="5"/>
  <c r="I16" i="5"/>
  <c r="H16" i="5"/>
  <c r="G16" i="5"/>
  <c r="F16" i="5"/>
  <c r="E16" i="5"/>
  <c r="D16" i="5"/>
  <c r="C16" i="5"/>
  <c r="B16" i="5"/>
  <c r="L15" i="5"/>
  <c r="K15" i="5"/>
  <c r="J15" i="5"/>
  <c r="I15" i="5"/>
  <c r="H15" i="5"/>
  <c r="G15" i="5"/>
  <c r="F15" i="5"/>
  <c r="E15" i="5"/>
  <c r="D15" i="5"/>
  <c r="C15" i="5"/>
  <c r="B15" i="5"/>
  <c r="L14" i="5"/>
  <c r="K14" i="5"/>
  <c r="J14" i="5"/>
  <c r="I14" i="5"/>
  <c r="H14" i="5"/>
  <c r="G14" i="5"/>
  <c r="F14" i="5"/>
  <c r="E14" i="5"/>
  <c r="D14" i="5"/>
  <c r="C14" i="5"/>
  <c r="B14" i="5"/>
  <c r="L13" i="5"/>
  <c r="K13" i="5"/>
  <c r="J13" i="5"/>
  <c r="I13" i="5"/>
  <c r="H13" i="5"/>
  <c r="G13" i="5"/>
  <c r="F13" i="5"/>
  <c r="E13" i="5"/>
  <c r="D13" i="5"/>
  <c r="C13" i="5"/>
  <c r="B13" i="5"/>
  <c r="L12" i="5"/>
  <c r="K12" i="5"/>
  <c r="J12" i="5"/>
  <c r="I12" i="5"/>
  <c r="H12" i="5"/>
  <c r="G12" i="5"/>
  <c r="F12" i="5"/>
  <c r="E12" i="5"/>
  <c r="D12" i="5"/>
  <c r="C12" i="5"/>
  <c r="B12" i="5"/>
  <c r="L11" i="5"/>
  <c r="K11" i="5"/>
  <c r="J11" i="5"/>
  <c r="I11" i="5"/>
  <c r="H11" i="5"/>
  <c r="G11" i="5"/>
  <c r="F11" i="5"/>
  <c r="E11" i="5"/>
  <c r="D11" i="5"/>
  <c r="C11" i="5"/>
  <c r="B11" i="5"/>
  <c r="L10" i="5"/>
  <c r="K10" i="5"/>
  <c r="J10" i="5"/>
  <c r="I10" i="5"/>
  <c r="H10" i="5"/>
  <c r="G10" i="5"/>
  <c r="F10" i="5"/>
  <c r="E10" i="5"/>
  <c r="D10" i="5"/>
  <c r="C10" i="5"/>
  <c r="B10" i="5"/>
  <c r="H8" i="5"/>
  <c r="D8" i="5"/>
  <c r="B6" i="5"/>
  <c r="B4" i="5"/>
  <c r="B3" i="5"/>
  <c r="L17" i="4" l="1"/>
  <c r="K17" i="4"/>
  <c r="J17" i="4"/>
  <c r="I17" i="4"/>
  <c r="H17" i="4"/>
  <c r="G17" i="4"/>
  <c r="F17" i="4"/>
  <c r="E17" i="4"/>
  <c r="D17" i="4"/>
  <c r="C17" i="4"/>
  <c r="B17" i="4"/>
  <c r="L16" i="4"/>
  <c r="K16" i="4"/>
  <c r="J16" i="4"/>
  <c r="I16" i="4"/>
  <c r="H16" i="4"/>
  <c r="G16" i="4"/>
  <c r="F16" i="4"/>
  <c r="E16" i="4"/>
  <c r="D16" i="4"/>
  <c r="C16" i="4"/>
  <c r="B16" i="4"/>
  <c r="L15" i="4"/>
  <c r="K15" i="4"/>
  <c r="J15" i="4"/>
  <c r="I15" i="4"/>
  <c r="H15" i="4"/>
  <c r="G15" i="4"/>
  <c r="F15" i="4"/>
  <c r="E15" i="4"/>
  <c r="D15" i="4"/>
  <c r="C15" i="4"/>
  <c r="B15" i="4"/>
  <c r="L14" i="4"/>
  <c r="K14" i="4"/>
  <c r="J14" i="4"/>
  <c r="I14" i="4"/>
  <c r="H14" i="4"/>
  <c r="G14" i="4"/>
  <c r="F14" i="4"/>
  <c r="E14" i="4"/>
  <c r="D14" i="4"/>
  <c r="C14" i="4"/>
  <c r="B14" i="4"/>
  <c r="L13" i="4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H8" i="4"/>
  <c r="D8" i="4"/>
  <c r="B6" i="4"/>
  <c r="B4" i="4"/>
  <c r="B3" i="4"/>
  <c r="G14" i="1" l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B6" i="1"/>
  <c r="B4" i="1"/>
  <c r="B3" i="1"/>
  <c r="G28" i="2" l="1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B6" i="2"/>
  <c r="B4" i="2"/>
  <c r="B3" i="2"/>
  <c r="L19" i="3" l="1"/>
  <c r="K19" i="3"/>
  <c r="J19" i="3"/>
  <c r="I19" i="3"/>
  <c r="H19" i="3"/>
  <c r="G19" i="3"/>
  <c r="F19" i="3"/>
  <c r="E19" i="3"/>
  <c r="D19" i="3"/>
  <c r="C19" i="3"/>
  <c r="B19" i="3"/>
  <c r="L18" i="3"/>
  <c r="K18" i="3"/>
  <c r="J18" i="3"/>
  <c r="I18" i="3"/>
  <c r="H18" i="3"/>
  <c r="G18" i="3"/>
  <c r="F18" i="3"/>
  <c r="E18" i="3"/>
  <c r="D18" i="3"/>
  <c r="C18" i="3"/>
  <c r="B18" i="3"/>
  <c r="L17" i="3"/>
  <c r="K17" i="3"/>
  <c r="J17" i="3"/>
  <c r="I17" i="3"/>
  <c r="H17" i="3"/>
  <c r="G17" i="3"/>
  <c r="F17" i="3"/>
  <c r="E17" i="3"/>
  <c r="D17" i="3"/>
  <c r="C17" i="3"/>
  <c r="B17" i="3"/>
  <c r="L16" i="3"/>
  <c r="K16" i="3"/>
  <c r="J16" i="3"/>
  <c r="I16" i="3"/>
  <c r="H16" i="3"/>
  <c r="G16" i="3"/>
  <c r="F16" i="3"/>
  <c r="E16" i="3"/>
  <c r="D16" i="3"/>
  <c r="C16" i="3"/>
  <c r="B16" i="3"/>
  <c r="L15" i="3"/>
  <c r="K15" i="3"/>
  <c r="J15" i="3"/>
  <c r="I15" i="3"/>
  <c r="H15" i="3"/>
  <c r="G15" i="3"/>
  <c r="F15" i="3"/>
  <c r="E15" i="3"/>
  <c r="D15" i="3"/>
  <c r="C15" i="3"/>
  <c r="B15" i="3"/>
  <c r="L14" i="3"/>
  <c r="K14" i="3"/>
  <c r="J14" i="3"/>
  <c r="I14" i="3"/>
  <c r="H14" i="3"/>
  <c r="G14" i="3"/>
  <c r="F14" i="3"/>
  <c r="E14" i="3"/>
  <c r="D14" i="3"/>
  <c r="C14" i="3"/>
  <c r="B14" i="3"/>
  <c r="L13" i="3"/>
  <c r="K13" i="3"/>
  <c r="J13" i="3"/>
  <c r="I13" i="3"/>
  <c r="H13" i="3"/>
  <c r="G13" i="3"/>
  <c r="F13" i="3"/>
  <c r="E13" i="3"/>
  <c r="D13" i="3"/>
  <c r="C13" i="3"/>
  <c r="B13" i="3"/>
  <c r="L12" i="3"/>
  <c r="K12" i="3"/>
  <c r="J12" i="3"/>
  <c r="I12" i="3"/>
  <c r="H12" i="3"/>
  <c r="G12" i="3"/>
  <c r="F12" i="3"/>
  <c r="E12" i="3"/>
  <c r="D12" i="3"/>
  <c r="C12" i="3"/>
  <c r="B12" i="3"/>
  <c r="L11" i="3"/>
  <c r="K11" i="3"/>
  <c r="J11" i="3"/>
  <c r="I11" i="3"/>
  <c r="H11" i="3"/>
  <c r="G11" i="3"/>
  <c r="F11" i="3"/>
  <c r="E11" i="3"/>
  <c r="D11" i="3"/>
  <c r="C11" i="3"/>
  <c r="B11" i="3"/>
  <c r="L10" i="3"/>
  <c r="K10" i="3"/>
  <c r="J10" i="3"/>
  <c r="I10" i="3"/>
  <c r="H10" i="3"/>
  <c r="G10" i="3"/>
  <c r="F10" i="3"/>
  <c r="E10" i="3"/>
  <c r="D10" i="3"/>
  <c r="C10" i="3"/>
  <c r="B10" i="3"/>
  <c r="H8" i="3"/>
  <c r="D8" i="3"/>
  <c r="B6" i="3"/>
  <c r="B4" i="3"/>
  <c r="B3" i="3"/>
</calcChain>
</file>

<file path=xl/sharedStrings.xml><?xml version="1.0" encoding="utf-8"?>
<sst xmlns="http://schemas.openxmlformats.org/spreadsheetml/2006/main" count="86" uniqueCount="12">
  <si>
    <t>VÝSLEDKOVÁ LISTINA</t>
  </si>
  <si>
    <t>CELKEM</t>
  </si>
  <si>
    <t>Pořadí</t>
  </si>
  <si>
    <t>Jméno</t>
  </si>
  <si>
    <t>Oddíl</t>
  </si>
  <si>
    <t>D</t>
  </si>
  <si>
    <t>E</t>
  </si>
  <si>
    <t>Srážka</t>
  </si>
  <si>
    <t>Celkem</t>
  </si>
  <si>
    <t>5.-6.</t>
  </si>
  <si>
    <t>8.-9.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</si>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</sst>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/>
    <xf numFmtId="0" fontId="1" fillId="0" borderId="14" xfId="0" applyFont="1" applyBorder="1"/>
    <xf numFmtId="2" fontId="1" fillId="0" borderId="14" xfId="0" applyNumberFormat="1" applyFont="1" applyBorder="1"/>
    <xf numFmtId="0" fontId="1" fillId="0" borderId="20" xfId="0" applyFont="1" applyBorder="1"/>
    <xf numFmtId="0" fontId="0" fillId="0" borderId="21" xfId="0" applyBorder="1"/>
    <xf numFmtId="0" fontId="5" fillId="0" borderId="22" xfId="0" applyFon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0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2" fontId="1" fillId="0" borderId="20" xfId="0" applyNumberFormat="1" applyFont="1" applyBorder="1"/>
    <xf numFmtId="0" fontId="1" fillId="0" borderId="27" xfId="0" applyFont="1" applyBorder="1"/>
    <xf numFmtId="0" fontId="0" fillId="0" borderId="28" xfId="0" applyBorder="1"/>
    <xf numFmtId="0" fontId="5" fillId="0" borderId="7" xfId="0" applyFont="1" applyBorder="1"/>
    <xf numFmtId="2" fontId="0" fillId="0" borderId="29" xfId="0" applyNumberFormat="1" applyBorder="1"/>
    <xf numFmtId="2" fontId="0" fillId="0" borderId="30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32" xfId="0" applyNumberFormat="1" applyBorder="1"/>
    <xf numFmtId="2" fontId="1" fillId="0" borderId="27" xfId="0" applyNumberFormat="1" applyFont="1" applyBorder="1"/>
    <xf numFmtId="0" fontId="0" fillId="0" borderId="33" xfId="0" applyBorder="1"/>
    <xf numFmtId="0" fontId="1" fillId="0" borderId="34" xfId="0" applyFont="1" applyBorder="1"/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/>
    <xf numFmtId="0" fontId="0" fillId="0" borderId="37" xfId="0" applyFont="1" applyBorder="1"/>
    <xf numFmtId="0" fontId="0" fillId="0" borderId="34" xfId="0" applyFont="1" applyBorder="1"/>
    <xf numFmtId="0" fontId="0" fillId="0" borderId="35" xfId="0" applyFont="1" applyBorder="1"/>
    <xf numFmtId="2" fontId="1" fillId="0" borderId="15" xfId="0" applyNumberFormat="1" applyFont="1" applyBorder="1"/>
    <xf numFmtId="0" fontId="5" fillId="0" borderId="20" xfId="0" applyFont="1" applyBorder="1"/>
    <xf numFmtId="2" fontId="1" fillId="0" borderId="38" xfId="0" applyNumberFormat="1" applyFont="1" applyBorder="1"/>
    <xf numFmtId="0" fontId="1" fillId="0" borderId="20" xfId="0" applyFont="1" applyBorder="1" applyAlignment="1">
      <alignment horizontal="right"/>
    </xf>
    <xf numFmtId="0" fontId="5" fillId="0" borderId="27" xfId="0" applyFont="1" applyBorder="1"/>
    <xf numFmtId="2" fontId="1" fillId="0" borderId="39" xfId="0" applyNumberFormat="1" applyFont="1" applyBorder="1"/>
    <xf numFmtId="0" fontId="0" fillId="0" borderId="28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7" xfId="0" applyFont="1" applyBorder="1"/>
    <xf numFmtId="0" fontId="0" fillId="0" borderId="28" xfId="0" applyFont="1" applyBorder="1"/>
    <xf numFmtId="2" fontId="1" fillId="0" borderId="21" xfId="0" applyNumberFormat="1" applyFont="1" applyBorder="1"/>
    <xf numFmtId="0" fontId="0" fillId="0" borderId="7" xfId="0" applyBorder="1" applyAlignment="1">
      <alignment horizontal="center"/>
    </xf>
    <xf numFmtId="2" fontId="1" fillId="0" borderId="22" xfId="0" applyNumberFormat="1" applyFont="1" applyBorder="1"/>
    <xf numFmtId="0" fontId="1" fillId="0" borderId="15" xfId="0" applyFont="1" applyBorder="1"/>
    <xf numFmtId="0" fontId="6" fillId="0" borderId="22" xfId="0" applyFont="1" applyBorder="1"/>
    <xf numFmtId="2" fontId="1" fillId="0" borderId="40" xfId="0" applyNumberFormat="1" applyFont="1" applyBorder="1"/>
    <xf numFmtId="2" fontId="1" fillId="0" borderId="41" xfId="0" applyNumberFormat="1" applyFont="1" applyBorder="1"/>
    <xf numFmtId="2" fontId="1" fillId="0" borderId="42" xfId="0" applyNumberFormat="1" applyFont="1" applyBorder="1"/>
    <xf numFmtId="2" fontId="1" fillId="0" borderId="43" xfId="0" applyNumberFormat="1" applyFont="1" applyBorder="1"/>
    <xf numFmtId="0" fontId="1" fillId="0" borderId="21" xfId="0" applyFont="1" applyBorder="1"/>
    <xf numFmtId="2" fontId="1" fillId="0" borderId="23" xfId="0" applyNumberFormat="1" applyFont="1" applyBorder="1"/>
    <xf numFmtId="2" fontId="1" fillId="0" borderId="24" xfId="0" applyNumberFormat="1" applyFont="1" applyBorder="1"/>
    <xf numFmtId="2" fontId="1" fillId="0" borderId="25" xfId="0" applyNumberFormat="1" applyFont="1" applyBorder="1"/>
    <xf numFmtId="2" fontId="1" fillId="0" borderId="26" xfId="0" applyNumberFormat="1" applyFont="1" applyBorder="1"/>
    <xf numFmtId="0" fontId="6" fillId="0" borderId="14" xfId="0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0" fontId="6" fillId="0" borderId="20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bouskova.andrea/Downloads/Led(n)ov&#225;%20vlo&#269;ka%202020/1.kat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bouskova.andrea/Downloads/Led(n)ov&#225;%20vlo&#269;ka%202020/2.kat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bouskova.andrea/Downloads/Led(n)ov&#225;%20vlo&#269;ka%202020/3.kat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bouskova.andrea/Downloads/Led(n)ov&#225;%20vlo&#269;ka%202020/4.kat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bouskova.andrea/Downloads/Led(n)ov&#225;%20vlo&#269;ka%202020/5.kat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bouskova.andrea/Downloads/Led(n)ov&#225;%20vlo&#269;ka%202020/6.kat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bouskova.andrea/Downloads/Led(n)ov&#225;%20vlo&#269;ka%202020/7.ka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26.1.2020</v>
          </cell>
        </row>
        <row r="6">
          <cell r="B6" t="str">
            <v>Kategorie I. - 2012 a ml</v>
          </cell>
        </row>
        <row r="9">
          <cell r="C9" t="str">
            <v>TJ Žďár nad Sázavou</v>
          </cell>
        </row>
        <row r="10">
          <cell r="C10" t="str">
            <v>TJ Sokol Hodkovičky</v>
          </cell>
        </row>
        <row r="11">
          <cell r="C11" t="str">
            <v>TJ Sokol Bratislava</v>
          </cell>
        </row>
        <row r="12">
          <cell r="C12" t="str">
            <v>TopGym Karlovy Vary</v>
          </cell>
        </row>
        <row r="13">
          <cell r="C13" t="str">
            <v>GSK Tábor</v>
          </cell>
        </row>
        <row r="15">
          <cell r="C15" t="str">
            <v>GSK Tábor</v>
          </cell>
        </row>
        <row r="16">
          <cell r="C16" t="str">
            <v>La Pirouette Jeseník</v>
          </cell>
        </row>
        <row r="17">
          <cell r="C17" t="str">
            <v>TJ Sokol Bratislava</v>
          </cell>
        </row>
        <row r="18">
          <cell r="C18" t="str">
            <v>PTG Sokol Krakow Polsko</v>
          </cell>
        </row>
        <row r="19">
          <cell r="C19" t="str">
            <v>TJ Žďár nad Sázavou</v>
          </cell>
        </row>
        <row r="20">
          <cell r="C20" t="str">
            <v>TJ Sokol v Táboře</v>
          </cell>
        </row>
        <row r="21">
          <cell r="C21" t="str">
            <v>CMG Litvínov</v>
          </cell>
        </row>
        <row r="22">
          <cell r="C22" t="str">
            <v>GSK Tábor</v>
          </cell>
        </row>
        <row r="23">
          <cell r="C23" t="str">
            <v>TJ Sokol Bratislava</v>
          </cell>
        </row>
        <row r="25">
          <cell r="C25" t="str">
            <v>PTG Sokol Krakow Polsko</v>
          </cell>
        </row>
        <row r="26">
          <cell r="C26" t="str">
            <v>TJ Sokol v Táboře</v>
          </cell>
        </row>
        <row r="27">
          <cell r="C27" t="str">
            <v>TopGym Karlovy Vary</v>
          </cell>
        </row>
        <row r="28">
          <cell r="C28" t="str">
            <v>TJ Sokol Hodkovičky</v>
          </cell>
        </row>
        <row r="29">
          <cell r="C29" t="str">
            <v>TJ Žďár nad Sázavou</v>
          </cell>
        </row>
      </sheetData>
      <sheetData sheetId="1">
        <row r="9">
          <cell r="B9" t="str">
            <v>Špačková Sára</v>
          </cell>
          <cell r="E9">
            <v>1.7</v>
          </cell>
          <cell r="L9">
            <v>1.0500000000000007</v>
          </cell>
          <cell r="M9">
            <v>0</v>
          </cell>
          <cell r="N9">
            <v>2.7500000000000009</v>
          </cell>
        </row>
        <row r="10">
          <cell r="B10" t="str">
            <v>Wolfová Samantha</v>
          </cell>
          <cell r="E10">
            <v>1.7</v>
          </cell>
          <cell r="L10">
            <v>3.2</v>
          </cell>
          <cell r="M10">
            <v>0</v>
          </cell>
          <cell r="N10">
            <v>4.9000000000000004</v>
          </cell>
        </row>
        <row r="11">
          <cell r="B11" t="str">
            <v>Danilová Lýdia</v>
          </cell>
          <cell r="E11">
            <v>2.7</v>
          </cell>
          <cell r="L11">
            <v>4.9500000000000011</v>
          </cell>
          <cell r="M11">
            <v>0</v>
          </cell>
          <cell r="N11">
            <v>7.6500000000000012</v>
          </cell>
        </row>
        <row r="12">
          <cell r="B12" t="str">
            <v>Kozlova Nelly</v>
          </cell>
          <cell r="E12">
            <v>1.3</v>
          </cell>
          <cell r="L12">
            <v>3.3000000000000007</v>
          </cell>
          <cell r="M12">
            <v>0</v>
          </cell>
          <cell r="N12">
            <v>4.6000000000000005</v>
          </cell>
        </row>
        <row r="13">
          <cell r="B13" t="str">
            <v>Míková Teodora</v>
          </cell>
          <cell r="E13">
            <v>1.1000000000000001</v>
          </cell>
          <cell r="L13">
            <v>3.3499999999999988</v>
          </cell>
          <cell r="M13">
            <v>0</v>
          </cell>
          <cell r="N13">
            <v>4.4499999999999993</v>
          </cell>
        </row>
        <row r="15">
          <cell r="B15" t="str">
            <v>Smrčinová Aneta</v>
          </cell>
          <cell r="E15">
            <v>1</v>
          </cell>
          <cell r="L15">
            <v>3.9000000000000004</v>
          </cell>
          <cell r="M15">
            <v>0</v>
          </cell>
          <cell r="N15">
            <v>4.9000000000000004</v>
          </cell>
        </row>
        <row r="16">
          <cell r="B16" t="str">
            <v>Němcová Elena</v>
          </cell>
          <cell r="E16">
            <v>0.8</v>
          </cell>
          <cell r="L16">
            <v>1.8999999999999986</v>
          </cell>
          <cell r="M16">
            <v>0</v>
          </cell>
          <cell r="N16">
            <v>2.6999999999999984</v>
          </cell>
        </row>
        <row r="17">
          <cell r="B17" t="str">
            <v>Garová Sofia</v>
          </cell>
          <cell r="E17">
            <v>2.1</v>
          </cell>
          <cell r="L17">
            <v>4.55</v>
          </cell>
          <cell r="M17">
            <v>0</v>
          </cell>
          <cell r="N17">
            <v>6.65</v>
          </cell>
        </row>
        <row r="18">
          <cell r="B18" t="str">
            <v>Lipiarz Maja</v>
          </cell>
          <cell r="E18">
            <v>2.2000000000000002</v>
          </cell>
          <cell r="L18">
            <v>4.4499999999999993</v>
          </cell>
          <cell r="M18">
            <v>0</v>
          </cell>
          <cell r="N18">
            <v>6.6499999999999995</v>
          </cell>
        </row>
        <row r="19">
          <cell r="B19" t="str">
            <v>Kratochvílová Anna</v>
          </cell>
          <cell r="E19">
            <v>0.6</v>
          </cell>
          <cell r="L19">
            <v>1.1499999999999986</v>
          </cell>
          <cell r="M19">
            <v>0</v>
          </cell>
          <cell r="N19">
            <v>1.7499999999999987</v>
          </cell>
        </row>
        <row r="20">
          <cell r="B20" t="str">
            <v>Posavádová Nora</v>
          </cell>
          <cell r="E20">
            <v>0.9</v>
          </cell>
          <cell r="L20">
            <v>3.5</v>
          </cell>
          <cell r="M20">
            <v>0</v>
          </cell>
          <cell r="N20">
            <v>4.4000000000000004</v>
          </cell>
        </row>
        <row r="21">
          <cell r="B21" t="str">
            <v>Repaská Aneta</v>
          </cell>
          <cell r="E21">
            <v>0.8</v>
          </cell>
          <cell r="L21">
            <v>0.35000000000000142</v>
          </cell>
          <cell r="M21">
            <v>0</v>
          </cell>
          <cell r="N21">
            <v>1.1500000000000015</v>
          </cell>
        </row>
        <row r="22">
          <cell r="B22" t="str">
            <v>Kazdová Aneta</v>
          </cell>
          <cell r="E22">
            <v>1.3</v>
          </cell>
          <cell r="L22">
            <v>3.2000000000000011</v>
          </cell>
          <cell r="M22">
            <v>0</v>
          </cell>
          <cell r="N22">
            <v>4.5000000000000009</v>
          </cell>
        </row>
        <row r="23">
          <cell r="B23" t="str">
            <v>Falisová Gloria</v>
          </cell>
          <cell r="E23">
            <v>2</v>
          </cell>
          <cell r="L23">
            <v>5.25</v>
          </cell>
          <cell r="M23">
            <v>0</v>
          </cell>
          <cell r="N23">
            <v>7.25</v>
          </cell>
        </row>
        <row r="25">
          <cell r="B25" t="str">
            <v>Duraj Olga</v>
          </cell>
          <cell r="E25">
            <v>4.0999999999999996</v>
          </cell>
          <cell r="L25">
            <v>6.45</v>
          </cell>
          <cell r="M25">
            <v>0</v>
          </cell>
          <cell r="N25">
            <v>10.55</v>
          </cell>
        </row>
        <row r="26">
          <cell r="B26" t="str">
            <v>Bušo Magdalena</v>
          </cell>
          <cell r="E26">
            <v>0.1</v>
          </cell>
          <cell r="L26">
            <v>1.1500000000000004</v>
          </cell>
          <cell r="M26">
            <v>0</v>
          </cell>
          <cell r="N26">
            <v>1.2500000000000004</v>
          </cell>
        </row>
        <row r="27">
          <cell r="B27" t="str">
            <v>Laslopová Barbora</v>
          </cell>
          <cell r="E27">
            <v>2.4</v>
          </cell>
          <cell r="L27">
            <v>5.6</v>
          </cell>
          <cell r="M27">
            <v>0</v>
          </cell>
          <cell r="N27">
            <v>8</v>
          </cell>
        </row>
        <row r="28">
          <cell r="B28" t="str">
            <v>Schubert Beatrix</v>
          </cell>
          <cell r="E28">
            <v>1.7</v>
          </cell>
          <cell r="L28">
            <v>3.75</v>
          </cell>
          <cell r="M28">
            <v>0</v>
          </cell>
          <cell r="N28">
            <v>5.45</v>
          </cell>
        </row>
        <row r="29">
          <cell r="B29" t="str">
            <v>Volkmannová Elen</v>
          </cell>
          <cell r="E29">
            <v>0.4</v>
          </cell>
          <cell r="L29">
            <v>0.5</v>
          </cell>
          <cell r="M29">
            <v>0</v>
          </cell>
          <cell r="N29">
            <v>0.9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26.1.2020</v>
          </cell>
        </row>
        <row r="6">
          <cell r="B6" t="str">
            <v>Kategorie II. - 2011 a ml.</v>
          </cell>
        </row>
        <row r="9">
          <cell r="C9" t="str">
            <v>GSK Tábor</v>
          </cell>
        </row>
        <row r="12">
          <cell r="C12" t="str">
            <v>TJ Sokol Bratislava</v>
          </cell>
        </row>
        <row r="13">
          <cell r="C13" t="str">
            <v>TJ Sokol Hodkovičky</v>
          </cell>
        </row>
        <row r="14">
          <cell r="C14" t="str">
            <v>TopGym Karlovy Vary</v>
          </cell>
        </row>
        <row r="15">
          <cell r="C15" t="str">
            <v>TJ Sokol Hodkovičky</v>
          </cell>
        </row>
      </sheetData>
      <sheetData sheetId="1">
        <row r="9">
          <cell r="B9" t="str">
            <v>Kořínková Adéla</v>
          </cell>
          <cell r="E9">
            <v>0.5</v>
          </cell>
          <cell r="L9">
            <v>3</v>
          </cell>
          <cell r="M9">
            <v>0</v>
          </cell>
          <cell r="N9">
            <v>3.5</v>
          </cell>
        </row>
        <row r="12">
          <cell r="B12" t="str">
            <v>Vinczenova Lenna</v>
          </cell>
          <cell r="E12">
            <v>2.8</v>
          </cell>
          <cell r="L12">
            <v>5.25</v>
          </cell>
          <cell r="M12">
            <v>0</v>
          </cell>
          <cell r="N12">
            <v>8.0500000000000007</v>
          </cell>
        </row>
        <row r="13">
          <cell r="B13" t="str">
            <v>Kotová Karolína</v>
          </cell>
          <cell r="E13">
            <v>2.4</v>
          </cell>
          <cell r="L13">
            <v>5</v>
          </cell>
          <cell r="M13">
            <v>0</v>
          </cell>
          <cell r="N13">
            <v>7.4</v>
          </cell>
        </row>
        <row r="14">
          <cell r="B14" t="str">
            <v>Bendová Jolana</v>
          </cell>
          <cell r="E14">
            <v>0.89999999999999991</v>
          </cell>
          <cell r="L14">
            <v>4.1000000000000005</v>
          </cell>
          <cell r="M14">
            <v>0</v>
          </cell>
          <cell r="N14">
            <v>5</v>
          </cell>
        </row>
        <row r="15">
          <cell r="B15" t="str">
            <v>Michlová Natálie</v>
          </cell>
          <cell r="E15">
            <v>2</v>
          </cell>
          <cell r="L15">
            <v>4.4499999999999993</v>
          </cell>
          <cell r="M15">
            <v>0</v>
          </cell>
          <cell r="N15">
            <v>6.4499999999999993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26.1.2020</v>
          </cell>
        </row>
        <row r="6">
          <cell r="B6" t="str">
            <v>Kategorie III. - 2011 a ml.</v>
          </cell>
        </row>
        <row r="8">
          <cell r="D8" t="str">
            <v>BN</v>
          </cell>
          <cell r="E8" t="str">
            <v>Lib.náčiní</v>
          </cell>
        </row>
        <row r="9">
          <cell r="C9" t="str">
            <v>TJ Sokol Bratislava</v>
          </cell>
        </row>
        <row r="10">
          <cell r="C10" t="str">
            <v>GSK Tábor</v>
          </cell>
        </row>
        <row r="11">
          <cell r="C11" t="str">
            <v>CMG Litvínov</v>
          </cell>
        </row>
        <row r="12">
          <cell r="C12" t="str">
            <v>GSK Tábor</v>
          </cell>
        </row>
        <row r="13">
          <cell r="C13" t="str">
            <v>TJ Sokol Bratislava</v>
          </cell>
        </row>
        <row r="14">
          <cell r="C14" t="str">
            <v>PTG Sokol Krakow Polsko</v>
          </cell>
        </row>
        <row r="15">
          <cell r="C15" t="str">
            <v>La Pirouette Jeseník</v>
          </cell>
        </row>
        <row r="16">
          <cell r="C16" t="str">
            <v>TJ Sokol Bratislava</v>
          </cell>
        </row>
        <row r="17">
          <cell r="C17" t="str">
            <v>TJ Sokol Hodkovičky</v>
          </cell>
        </row>
        <row r="18">
          <cell r="C18" t="str">
            <v>TJ Žďár nad Sázavou</v>
          </cell>
        </row>
      </sheetData>
      <sheetData sheetId="1">
        <row r="9">
          <cell r="B9" t="str">
            <v>Miklosi Sophia</v>
          </cell>
          <cell r="E9">
            <v>2.2000000000000002</v>
          </cell>
          <cell r="L9">
            <v>4.6500000000000004</v>
          </cell>
          <cell r="M9">
            <v>0</v>
          </cell>
          <cell r="N9">
            <v>6.8500000000000005</v>
          </cell>
        </row>
        <row r="10">
          <cell r="E10">
            <v>3.5</v>
          </cell>
          <cell r="L10">
            <v>1.8999999999999986</v>
          </cell>
          <cell r="M10">
            <v>0</v>
          </cell>
          <cell r="N10">
            <v>5.3999999999999986</v>
          </cell>
          <cell r="O10">
            <v>12.25</v>
          </cell>
        </row>
        <row r="11">
          <cell r="B11" t="str">
            <v>Procházková Beata</v>
          </cell>
          <cell r="E11">
            <v>2.2999999999999998</v>
          </cell>
          <cell r="L11">
            <v>3.9000000000000004</v>
          </cell>
          <cell r="M11">
            <v>0</v>
          </cell>
          <cell r="N11">
            <v>6.2</v>
          </cell>
        </row>
        <row r="12">
          <cell r="E12">
            <v>1.9</v>
          </cell>
          <cell r="L12">
            <v>0.20000000000000107</v>
          </cell>
          <cell r="M12">
            <v>0</v>
          </cell>
          <cell r="N12">
            <v>2.100000000000001</v>
          </cell>
          <cell r="O12">
            <v>8.3000000000000007</v>
          </cell>
        </row>
        <row r="13">
          <cell r="B13" t="str">
            <v>Růtová Kristýna</v>
          </cell>
          <cell r="E13">
            <v>0.4</v>
          </cell>
          <cell r="L13">
            <v>2.6999999999999993</v>
          </cell>
          <cell r="M13">
            <v>0</v>
          </cell>
          <cell r="N13">
            <v>3.0999999999999992</v>
          </cell>
        </row>
        <row r="14">
          <cell r="E14">
            <v>1.4</v>
          </cell>
          <cell r="L14">
            <v>1.3000000000000007</v>
          </cell>
          <cell r="M14">
            <v>0</v>
          </cell>
          <cell r="N14">
            <v>2.7000000000000006</v>
          </cell>
          <cell r="O14">
            <v>5.8</v>
          </cell>
        </row>
        <row r="15">
          <cell r="B15" t="str">
            <v>Kratochvílová Monika</v>
          </cell>
          <cell r="E15">
            <v>1.5</v>
          </cell>
          <cell r="L15">
            <v>3.0500000000000007</v>
          </cell>
          <cell r="M15">
            <v>0</v>
          </cell>
          <cell r="N15">
            <v>4.5500000000000007</v>
          </cell>
        </row>
        <row r="16">
          <cell r="E16">
            <v>0.8</v>
          </cell>
          <cell r="L16">
            <v>0</v>
          </cell>
          <cell r="M16">
            <v>0</v>
          </cell>
          <cell r="N16">
            <v>0.8</v>
          </cell>
          <cell r="O16">
            <v>5.3500000000000005</v>
          </cell>
        </row>
        <row r="17">
          <cell r="B17" t="str">
            <v>Rovná Dorota</v>
          </cell>
          <cell r="E17">
            <v>2.2000000000000002</v>
          </cell>
          <cell r="L17">
            <v>4.8500000000000005</v>
          </cell>
          <cell r="M17">
            <v>0</v>
          </cell>
          <cell r="N17">
            <v>7.0500000000000007</v>
          </cell>
        </row>
        <row r="18">
          <cell r="E18">
            <v>2</v>
          </cell>
          <cell r="L18">
            <v>2.2999999999999998</v>
          </cell>
          <cell r="M18">
            <v>0</v>
          </cell>
          <cell r="N18">
            <v>4.3</v>
          </cell>
          <cell r="O18">
            <v>11.350000000000001</v>
          </cell>
        </row>
        <row r="19">
          <cell r="B19" t="str">
            <v>Myszkowska Olga</v>
          </cell>
          <cell r="E19">
            <v>2.7</v>
          </cell>
          <cell r="L19">
            <v>5.9499999999999993</v>
          </cell>
          <cell r="M19">
            <v>0</v>
          </cell>
          <cell r="N19">
            <v>8.6499999999999986</v>
          </cell>
        </row>
        <row r="20">
          <cell r="E20">
            <v>4.2</v>
          </cell>
          <cell r="L20">
            <v>5.15</v>
          </cell>
          <cell r="M20">
            <v>0</v>
          </cell>
          <cell r="N20">
            <v>9.3500000000000014</v>
          </cell>
          <cell r="O20">
            <v>18</v>
          </cell>
        </row>
        <row r="21">
          <cell r="B21" t="str">
            <v>Planá Rozálie</v>
          </cell>
          <cell r="E21">
            <v>3.3000000000000003</v>
          </cell>
          <cell r="L21">
            <v>5.0999999999999996</v>
          </cell>
          <cell r="M21">
            <v>0</v>
          </cell>
          <cell r="N21">
            <v>8.4</v>
          </cell>
        </row>
        <row r="22">
          <cell r="E22">
            <v>3</v>
          </cell>
          <cell r="L22">
            <v>2.8</v>
          </cell>
          <cell r="M22">
            <v>0</v>
          </cell>
          <cell r="N22">
            <v>5.8</v>
          </cell>
          <cell r="O22">
            <v>14.2</v>
          </cell>
        </row>
        <row r="23">
          <cell r="B23" t="str">
            <v>Šimková Simona</v>
          </cell>
          <cell r="E23">
            <v>2.1</v>
          </cell>
          <cell r="L23">
            <v>4.8499999999999996</v>
          </cell>
          <cell r="M23">
            <v>0</v>
          </cell>
          <cell r="N23">
            <v>6.9499999999999993</v>
          </cell>
        </row>
        <row r="24">
          <cell r="E24">
            <v>2.2999999999999998</v>
          </cell>
          <cell r="L24">
            <v>2.6999999999999993</v>
          </cell>
          <cell r="M24">
            <v>0</v>
          </cell>
          <cell r="N24">
            <v>4.9999999999999991</v>
          </cell>
          <cell r="O24">
            <v>11.95</v>
          </cell>
        </row>
        <row r="25">
          <cell r="B25" t="str">
            <v>Kopecká Tereza</v>
          </cell>
          <cell r="E25">
            <v>3.1</v>
          </cell>
          <cell r="L25">
            <v>5.4</v>
          </cell>
          <cell r="M25">
            <v>0</v>
          </cell>
          <cell r="N25">
            <v>8.5</v>
          </cell>
        </row>
        <row r="26">
          <cell r="E26">
            <v>2.8</v>
          </cell>
          <cell r="L26">
            <v>3.0500000000000007</v>
          </cell>
          <cell r="M26">
            <v>0</v>
          </cell>
          <cell r="N26">
            <v>5.8500000000000005</v>
          </cell>
          <cell r="O26">
            <v>14.350000000000001</v>
          </cell>
        </row>
        <row r="27">
          <cell r="B27" t="str">
            <v>Kalců Nikola</v>
          </cell>
          <cell r="E27">
            <v>1.9</v>
          </cell>
          <cell r="L27">
            <v>2.3999999999999995</v>
          </cell>
          <cell r="M27">
            <v>0</v>
          </cell>
          <cell r="N27">
            <v>4.2999999999999989</v>
          </cell>
        </row>
        <row r="28">
          <cell r="E28">
            <v>1</v>
          </cell>
          <cell r="L28">
            <v>0.14999999999999858</v>
          </cell>
          <cell r="M28">
            <v>0.3</v>
          </cell>
          <cell r="N28">
            <v>0.84999999999999853</v>
          </cell>
          <cell r="O28">
            <v>5.1499999999999977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26.1.2020</v>
          </cell>
        </row>
        <row r="6">
          <cell r="B6" t="str">
            <v>Kategorie IV - 2008, 2009 - kadetky ml.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ŠK ŠOG Nitra</v>
          </cell>
        </row>
        <row r="10">
          <cell r="C10" t="str">
            <v>ŠK ŠOG Nitra</v>
          </cell>
        </row>
        <row r="12">
          <cell r="C12" t="str">
            <v>ŠK ŠOG Nitra</v>
          </cell>
        </row>
        <row r="13">
          <cell r="C13" t="str">
            <v>GSK Tábor</v>
          </cell>
        </row>
        <row r="15">
          <cell r="C15" t="str">
            <v>PTG Sokol Krakow Polsko</v>
          </cell>
        </row>
        <row r="16">
          <cell r="C16" t="str">
            <v>GSK Tábor</v>
          </cell>
        </row>
        <row r="17">
          <cell r="C17" t="str">
            <v>ŠK ŠOG Nitra</v>
          </cell>
        </row>
        <row r="18">
          <cell r="C18" t="str">
            <v>PTG Sokol Krakow Polsko</v>
          </cell>
        </row>
      </sheetData>
      <sheetData sheetId="1">
        <row r="9">
          <cell r="B9" t="str">
            <v>Bolečková Ema</v>
          </cell>
          <cell r="E9">
            <v>3.2</v>
          </cell>
          <cell r="L9">
            <v>2.7999999999999989</v>
          </cell>
          <cell r="M9">
            <v>0.3</v>
          </cell>
          <cell r="N9">
            <v>5.6999999999999993</v>
          </cell>
        </row>
        <row r="10">
          <cell r="E10">
            <v>2.5</v>
          </cell>
          <cell r="L10">
            <v>3.7500000000000009</v>
          </cell>
          <cell r="M10">
            <v>0</v>
          </cell>
          <cell r="N10">
            <v>6.2500000000000009</v>
          </cell>
          <cell r="O10">
            <v>11.95</v>
          </cell>
        </row>
        <row r="11">
          <cell r="B11" t="str">
            <v>Bartíková Izabela</v>
          </cell>
          <cell r="E11">
            <v>4.9000000000000004</v>
          </cell>
          <cell r="L11">
            <v>5.75</v>
          </cell>
          <cell r="M11">
            <v>0</v>
          </cell>
          <cell r="N11">
            <v>10.65</v>
          </cell>
        </row>
        <row r="12">
          <cell r="E12">
            <v>3.1</v>
          </cell>
          <cell r="L12">
            <v>4</v>
          </cell>
          <cell r="M12">
            <v>0</v>
          </cell>
          <cell r="N12">
            <v>7.1</v>
          </cell>
          <cell r="O12">
            <v>17.75</v>
          </cell>
        </row>
        <row r="15">
          <cell r="B15" t="str">
            <v>Mokráňová Naďa</v>
          </cell>
          <cell r="E15">
            <v>5.0999999999999996</v>
          </cell>
          <cell r="L15">
            <v>5.3999999999999995</v>
          </cell>
          <cell r="M15">
            <v>0</v>
          </cell>
          <cell r="N15">
            <v>10.5</v>
          </cell>
        </row>
        <row r="16">
          <cell r="E16">
            <v>3.8</v>
          </cell>
          <cell r="L16">
            <v>4</v>
          </cell>
          <cell r="M16">
            <v>0</v>
          </cell>
          <cell r="N16">
            <v>7.8</v>
          </cell>
          <cell r="O16">
            <v>18.3</v>
          </cell>
        </row>
        <row r="17">
          <cell r="B17" t="str">
            <v>Míková Eliška</v>
          </cell>
          <cell r="E17">
            <v>2.4</v>
          </cell>
          <cell r="L17">
            <v>2.6499999999999977</v>
          </cell>
          <cell r="M17">
            <v>0</v>
          </cell>
          <cell r="N17">
            <v>5.0499999999999972</v>
          </cell>
        </row>
        <row r="18">
          <cell r="E18">
            <v>2.2999999999999998</v>
          </cell>
          <cell r="L18">
            <v>1.8000000000000007</v>
          </cell>
          <cell r="M18">
            <v>0</v>
          </cell>
          <cell r="N18">
            <v>4.1000000000000005</v>
          </cell>
          <cell r="O18">
            <v>9.1499999999999986</v>
          </cell>
        </row>
        <row r="21">
          <cell r="B21" t="str">
            <v>Król Karolina</v>
          </cell>
          <cell r="E21">
            <v>3.2</v>
          </cell>
          <cell r="L21">
            <v>3.3000000000000007</v>
          </cell>
          <cell r="M21">
            <v>0</v>
          </cell>
          <cell r="N21">
            <v>6.5000000000000009</v>
          </cell>
        </row>
        <row r="22">
          <cell r="E22">
            <v>4.9000000000000004</v>
          </cell>
          <cell r="L22">
            <v>3.1000000000000005</v>
          </cell>
          <cell r="M22">
            <v>0.3</v>
          </cell>
          <cell r="N22">
            <v>7.7</v>
          </cell>
          <cell r="O22">
            <v>14.200000000000001</v>
          </cell>
        </row>
        <row r="23">
          <cell r="B23" t="str">
            <v>Kadlecová Andrea</v>
          </cell>
          <cell r="E23">
            <v>2.2999999999999998</v>
          </cell>
          <cell r="L23">
            <v>2.6499999999999995</v>
          </cell>
          <cell r="M23">
            <v>0</v>
          </cell>
          <cell r="N23">
            <v>4.9499999999999993</v>
          </cell>
        </row>
        <row r="24">
          <cell r="E24">
            <v>3.2</v>
          </cell>
          <cell r="L24">
            <v>2.75</v>
          </cell>
          <cell r="M24">
            <v>0</v>
          </cell>
          <cell r="N24">
            <v>5.95</v>
          </cell>
          <cell r="O24">
            <v>10.899999999999999</v>
          </cell>
        </row>
        <row r="25">
          <cell r="B25" t="str">
            <v>Sýkorová Nina</v>
          </cell>
          <cell r="E25">
            <v>3.8</v>
          </cell>
          <cell r="L25">
            <v>5.2</v>
          </cell>
          <cell r="M25">
            <v>0</v>
          </cell>
          <cell r="N25">
            <v>9</v>
          </cell>
        </row>
        <row r="26">
          <cell r="E26">
            <v>3.8</v>
          </cell>
          <cell r="L26">
            <v>3.6999999999999993</v>
          </cell>
          <cell r="M26">
            <v>0</v>
          </cell>
          <cell r="N26">
            <v>7.4999999999999991</v>
          </cell>
          <cell r="O26">
            <v>16.5</v>
          </cell>
        </row>
        <row r="27">
          <cell r="B27" t="str">
            <v>Hankus Sara</v>
          </cell>
          <cell r="E27">
            <v>5</v>
          </cell>
          <cell r="L27">
            <v>4.95</v>
          </cell>
          <cell r="M27">
            <v>0</v>
          </cell>
          <cell r="N27">
            <v>9.9499999999999993</v>
          </cell>
        </row>
        <row r="28">
          <cell r="E28">
            <v>4.5</v>
          </cell>
          <cell r="L28">
            <v>2.8000000000000007</v>
          </cell>
          <cell r="M28">
            <v>0.3</v>
          </cell>
          <cell r="N28">
            <v>7.0000000000000009</v>
          </cell>
          <cell r="O28">
            <v>16.95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26.1.2020</v>
          </cell>
        </row>
        <row r="6">
          <cell r="B6" t="str">
            <v>Kategorie V. - 2009, 2008 - naděje st.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TJ Sokol Hodkovičky</v>
          </cell>
        </row>
        <row r="10">
          <cell r="C10" t="str">
            <v>La Pirouette Jeseník</v>
          </cell>
        </row>
        <row r="12">
          <cell r="C12" t="str">
            <v>ŠK ŠOG Nitra</v>
          </cell>
        </row>
        <row r="16">
          <cell r="C16" t="str">
            <v>GSK Tábor</v>
          </cell>
        </row>
        <row r="17">
          <cell r="C17" t="str">
            <v>ŠK ŠOG Nitra</v>
          </cell>
        </row>
        <row r="18">
          <cell r="C18" t="str">
            <v>PTG Sokol Krakow Polsko</v>
          </cell>
        </row>
        <row r="20">
          <cell r="C20" t="str">
            <v>TJ Sokol Hodkovičky</v>
          </cell>
        </row>
      </sheetData>
      <sheetData sheetId="1">
        <row r="9">
          <cell r="B9" t="str">
            <v>Obstová Tereza</v>
          </cell>
          <cell r="E9">
            <v>3.5999999999999996</v>
          </cell>
          <cell r="L9">
            <v>4.1000000000000014</v>
          </cell>
          <cell r="M9">
            <v>0</v>
          </cell>
          <cell r="N9">
            <v>7.7000000000000011</v>
          </cell>
        </row>
        <row r="10">
          <cell r="E10">
            <v>4.7</v>
          </cell>
          <cell r="L10">
            <v>3.9500000000000011</v>
          </cell>
          <cell r="M10">
            <v>0</v>
          </cell>
          <cell r="N10">
            <v>8.6500000000000021</v>
          </cell>
          <cell r="O10">
            <v>16.350000000000001</v>
          </cell>
        </row>
        <row r="11">
          <cell r="B11" t="str">
            <v>Kofroňová Anna</v>
          </cell>
          <cell r="E11">
            <v>4.0999999999999996</v>
          </cell>
          <cell r="L11">
            <v>1.5500000000000007</v>
          </cell>
          <cell r="M11">
            <v>0</v>
          </cell>
          <cell r="N11">
            <v>5.65</v>
          </cell>
        </row>
        <row r="12">
          <cell r="E12">
            <v>5.4</v>
          </cell>
          <cell r="L12">
            <v>5</v>
          </cell>
          <cell r="M12">
            <v>0</v>
          </cell>
          <cell r="N12">
            <v>10.4</v>
          </cell>
          <cell r="O12">
            <v>16.05</v>
          </cell>
        </row>
        <row r="15">
          <cell r="B15" t="str">
            <v>Lieskovská Natália</v>
          </cell>
          <cell r="E15">
            <v>2.7</v>
          </cell>
          <cell r="L15">
            <v>3.5499999999999989</v>
          </cell>
          <cell r="M15">
            <v>0</v>
          </cell>
          <cell r="N15">
            <v>6.2499999999999991</v>
          </cell>
        </row>
        <row r="16">
          <cell r="E16">
            <v>2.5</v>
          </cell>
          <cell r="L16">
            <v>3.8499999999999996</v>
          </cell>
          <cell r="M16">
            <v>0</v>
          </cell>
          <cell r="N16">
            <v>6.35</v>
          </cell>
          <cell r="O16">
            <v>12.599999999999998</v>
          </cell>
        </row>
        <row r="23">
          <cell r="B23" t="str">
            <v>Procházková Kristina</v>
          </cell>
          <cell r="E23">
            <v>3.1</v>
          </cell>
          <cell r="L23">
            <v>2.2000000000000002</v>
          </cell>
          <cell r="M23">
            <v>0.6</v>
          </cell>
          <cell r="N23">
            <v>4.7000000000000011</v>
          </cell>
        </row>
        <row r="24">
          <cell r="E24">
            <v>2.7</v>
          </cell>
          <cell r="L24">
            <v>3.5</v>
          </cell>
          <cell r="M24">
            <v>0.3</v>
          </cell>
          <cell r="N24">
            <v>5.9</v>
          </cell>
          <cell r="O24">
            <v>10.600000000000001</v>
          </cell>
        </row>
        <row r="25">
          <cell r="B25" t="str">
            <v>Bokorová Barbora</v>
          </cell>
          <cell r="E25">
            <v>2.4000000000000004</v>
          </cell>
          <cell r="L25">
            <v>1.5999999999999979</v>
          </cell>
          <cell r="M25">
            <v>0</v>
          </cell>
          <cell r="N25">
            <v>3.9999999999999982</v>
          </cell>
        </row>
        <row r="26">
          <cell r="E26">
            <v>1.9</v>
          </cell>
          <cell r="L26">
            <v>1.9000000000000004</v>
          </cell>
          <cell r="M26">
            <v>0</v>
          </cell>
          <cell r="N26">
            <v>3.8000000000000003</v>
          </cell>
          <cell r="O26">
            <v>7.7999999999999989</v>
          </cell>
        </row>
        <row r="27">
          <cell r="B27" t="str">
            <v>Madeja Anna</v>
          </cell>
          <cell r="E27">
            <v>5.4</v>
          </cell>
          <cell r="L27">
            <v>3.8499999999999996</v>
          </cell>
          <cell r="M27">
            <v>0</v>
          </cell>
          <cell r="N27">
            <v>9.25</v>
          </cell>
        </row>
        <row r="28">
          <cell r="E28">
            <v>5.5</v>
          </cell>
          <cell r="L28">
            <v>4.3500000000000014</v>
          </cell>
          <cell r="M28">
            <v>0</v>
          </cell>
          <cell r="N28">
            <v>9.8500000000000014</v>
          </cell>
          <cell r="O28">
            <v>19.100000000000001</v>
          </cell>
        </row>
        <row r="31">
          <cell r="B31" t="str">
            <v>Wolfová Andrea</v>
          </cell>
          <cell r="E31">
            <v>2.4</v>
          </cell>
          <cell r="L31">
            <v>2.6500000000000004</v>
          </cell>
          <cell r="M31">
            <v>0</v>
          </cell>
          <cell r="N31">
            <v>5.0500000000000007</v>
          </cell>
        </row>
        <row r="32">
          <cell r="E32">
            <v>3.5</v>
          </cell>
          <cell r="L32">
            <v>2.0999999999999996</v>
          </cell>
          <cell r="M32">
            <v>0</v>
          </cell>
          <cell r="N32">
            <v>5.6</v>
          </cell>
          <cell r="O32">
            <v>10.65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26.1.2020</v>
          </cell>
        </row>
        <row r="6">
          <cell r="B6" t="str">
            <v>Kategorie VI. - 2006,2007 - juniorky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TJ Sokol Bedřichov</v>
          </cell>
        </row>
        <row r="10">
          <cell r="C10" t="str">
            <v>PTG Sokol Krakow</v>
          </cell>
        </row>
        <row r="11">
          <cell r="C11" t="str">
            <v>GSK Tábor</v>
          </cell>
        </row>
        <row r="12">
          <cell r="C12" t="str">
            <v>ŠK ŠOG Nitra</v>
          </cell>
        </row>
        <row r="13">
          <cell r="C13" t="str">
            <v>GSK Tábor</v>
          </cell>
        </row>
        <row r="14">
          <cell r="C14" t="str">
            <v>TJ Sokol Bedřichov</v>
          </cell>
        </row>
        <row r="15">
          <cell r="C15" t="str">
            <v>TJ Sokol Hodkovičky</v>
          </cell>
        </row>
        <row r="16">
          <cell r="C16" t="str">
            <v>TopGym Karlovy Vary</v>
          </cell>
        </row>
        <row r="17">
          <cell r="C17" t="str">
            <v>SK Jihlava</v>
          </cell>
        </row>
        <row r="20">
          <cell r="C20" t="str">
            <v>TJ Sokol Hodkovičky</v>
          </cell>
        </row>
      </sheetData>
      <sheetData sheetId="1">
        <row r="9">
          <cell r="B9" t="str">
            <v>Kohnová Karolína</v>
          </cell>
          <cell r="E9">
            <v>3.5</v>
          </cell>
          <cell r="L9">
            <v>4.75</v>
          </cell>
          <cell r="M9">
            <v>0</v>
          </cell>
          <cell r="N9">
            <v>8.25</v>
          </cell>
        </row>
        <row r="10">
          <cell r="E10">
            <v>2.2999999999999998</v>
          </cell>
          <cell r="L10">
            <v>4.6999999999999993</v>
          </cell>
          <cell r="M10">
            <v>0</v>
          </cell>
          <cell r="N10">
            <v>6.9999999999999991</v>
          </cell>
          <cell r="O10">
            <v>15.25</v>
          </cell>
        </row>
        <row r="11">
          <cell r="B11" t="str">
            <v>Bilko Anastazja</v>
          </cell>
          <cell r="E11">
            <v>2.9</v>
          </cell>
          <cell r="L11">
            <v>5.5</v>
          </cell>
          <cell r="M11">
            <v>0</v>
          </cell>
          <cell r="N11">
            <v>8.4</v>
          </cell>
        </row>
        <row r="12">
          <cell r="E12">
            <v>3.5999999999999996</v>
          </cell>
          <cell r="L12">
            <v>3.9500000000000011</v>
          </cell>
          <cell r="M12">
            <v>0</v>
          </cell>
          <cell r="N12">
            <v>7.5500000000000007</v>
          </cell>
          <cell r="O12">
            <v>15.950000000000001</v>
          </cell>
        </row>
        <row r="13">
          <cell r="B13" t="str">
            <v>Bendová Barbora</v>
          </cell>
          <cell r="E13">
            <v>2.7</v>
          </cell>
          <cell r="L13">
            <v>5.3</v>
          </cell>
          <cell r="M13">
            <v>0</v>
          </cell>
          <cell r="N13">
            <v>8</v>
          </cell>
        </row>
        <row r="14">
          <cell r="E14">
            <v>3.0999999999999996</v>
          </cell>
          <cell r="L14">
            <v>5.1999999999999993</v>
          </cell>
          <cell r="M14">
            <v>0.3</v>
          </cell>
          <cell r="N14">
            <v>7.9999999999999991</v>
          </cell>
          <cell r="O14">
            <v>16</v>
          </cell>
        </row>
        <row r="15">
          <cell r="B15" t="str">
            <v>Vicenová Michaela</v>
          </cell>
          <cell r="E15">
            <v>2.9</v>
          </cell>
          <cell r="L15">
            <v>2.8999999999999995</v>
          </cell>
          <cell r="M15">
            <v>0</v>
          </cell>
          <cell r="N15">
            <v>5.7999999999999989</v>
          </cell>
        </row>
        <row r="16">
          <cell r="E16">
            <v>3.5</v>
          </cell>
          <cell r="L16">
            <v>5.4499999999999993</v>
          </cell>
          <cell r="M16">
            <v>0</v>
          </cell>
          <cell r="N16">
            <v>8.9499999999999993</v>
          </cell>
          <cell r="O16">
            <v>14.749999999999998</v>
          </cell>
        </row>
        <row r="17">
          <cell r="B17" t="str">
            <v>Deimová Anna</v>
          </cell>
          <cell r="E17">
            <v>2.1</v>
          </cell>
          <cell r="L17">
            <v>5.4499999999999993</v>
          </cell>
          <cell r="M17">
            <v>0</v>
          </cell>
          <cell r="N17">
            <v>7.5499999999999989</v>
          </cell>
        </row>
        <row r="18">
          <cell r="E18">
            <v>1.9000000000000001</v>
          </cell>
          <cell r="L18">
            <v>4.5999999999999996</v>
          </cell>
          <cell r="M18">
            <v>0</v>
          </cell>
          <cell r="N18">
            <v>6.5</v>
          </cell>
          <cell r="O18">
            <v>14.049999999999999</v>
          </cell>
        </row>
        <row r="19">
          <cell r="B19" t="str">
            <v>Bencová Karolína</v>
          </cell>
          <cell r="E19">
            <v>3.5</v>
          </cell>
          <cell r="L19">
            <v>5.5</v>
          </cell>
          <cell r="M19">
            <v>0</v>
          </cell>
          <cell r="N19">
            <v>9</v>
          </cell>
        </row>
        <row r="20">
          <cell r="E20">
            <v>2.5</v>
          </cell>
          <cell r="L20">
            <v>6.3500000000000005</v>
          </cell>
          <cell r="M20">
            <v>0</v>
          </cell>
          <cell r="N20">
            <v>8.8500000000000014</v>
          </cell>
          <cell r="O20">
            <v>17.850000000000001</v>
          </cell>
        </row>
        <row r="21">
          <cell r="B21" t="str">
            <v>Havlíková Karolína</v>
          </cell>
          <cell r="E21">
            <v>4.3</v>
          </cell>
          <cell r="L21">
            <v>3.9499999999999993</v>
          </cell>
          <cell r="M21">
            <v>0</v>
          </cell>
          <cell r="N21">
            <v>8.25</v>
          </cell>
        </row>
        <row r="22">
          <cell r="E22">
            <v>5.0999999999999996</v>
          </cell>
          <cell r="L22">
            <v>5.0500000000000007</v>
          </cell>
          <cell r="M22">
            <v>0</v>
          </cell>
          <cell r="N22">
            <v>10.15</v>
          </cell>
          <cell r="O22">
            <v>18.399999999999999</v>
          </cell>
        </row>
        <row r="23">
          <cell r="B23" t="str">
            <v>Orlová Klára</v>
          </cell>
          <cell r="E23">
            <v>4.3</v>
          </cell>
          <cell r="L23">
            <v>6.75</v>
          </cell>
          <cell r="M23">
            <v>0</v>
          </cell>
          <cell r="N23">
            <v>11.05</v>
          </cell>
        </row>
        <row r="24">
          <cell r="E24">
            <v>3.3</v>
          </cell>
          <cell r="L24">
            <v>5.0999999999999988</v>
          </cell>
          <cell r="M24">
            <v>0.6</v>
          </cell>
          <cell r="N24">
            <v>7.7999999999999989</v>
          </cell>
          <cell r="O24">
            <v>18.850000000000001</v>
          </cell>
        </row>
        <row r="25">
          <cell r="B25" t="str">
            <v>Michálková Veronika</v>
          </cell>
          <cell r="E25">
            <v>3.6</v>
          </cell>
          <cell r="L25">
            <v>4.5999999999999996</v>
          </cell>
          <cell r="M25">
            <v>0.6</v>
          </cell>
          <cell r="N25">
            <v>7.6</v>
          </cell>
        </row>
        <row r="26">
          <cell r="E26">
            <v>3.4000000000000004</v>
          </cell>
          <cell r="L26">
            <v>6.65</v>
          </cell>
          <cell r="M26">
            <v>0</v>
          </cell>
          <cell r="N26">
            <v>10.050000000000001</v>
          </cell>
          <cell r="O26">
            <v>17.649999999999999</v>
          </cell>
        </row>
        <row r="31">
          <cell r="B31" t="str">
            <v>Šolcová Naďa</v>
          </cell>
          <cell r="E31">
            <v>4.5999999999999996</v>
          </cell>
          <cell r="L31">
            <v>2.75</v>
          </cell>
          <cell r="M31">
            <v>0.3</v>
          </cell>
          <cell r="N31">
            <v>7.05</v>
          </cell>
        </row>
        <row r="32">
          <cell r="E32">
            <v>4.0999999999999996</v>
          </cell>
          <cell r="L32">
            <v>5.0500000000000007</v>
          </cell>
          <cell r="M32">
            <v>0</v>
          </cell>
          <cell r="N32">
            <v>9.15</v>
          </cell>
          <cell r="O32">
            <v>16.2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26.1.2020</v>
          </cell>
        </row>
        <row r="6">
          <cell r="B6" t="str">
            <v>Kategorie VII. - dorostenky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CMG Litvínov</v>
          </cell>
        </row>
        <row r="10">
          <cell r="C10" t="str">
            <v>TJ Žďár nad Sázavou</v>
          </cell>
        </row>
        <row r="11">
          <cell r="C11" t="str">
            <v>MG TJ Sokol Ústí nad Labem</v>
          </cell>
        </row>
        <row r="12">
          <cell r="C12" t="str">
            <v>TJ Sokol Bedřichov</v>
          </cell>
        </row>
        <row r="13">
          <cell r="C13" t="str">
            <v>TJ Sokol Bedřichov</v>
          </cell>
        </row>
        <row r="16">
          <cell r="C16" t="str">
            <v>TJ Sokol Hodkovičky</v>
          </cell>
        </row>
        <row r="19">
          <cell r="C19" t="str">
            <v>TopGym Karlovy Vary</v>
          </cell>
        </row>
      </sheetData>
      <sheetData sheetId="1">
        <row r="9">
          <cell r="B9" t="str">
            <v>Minaříková Nela</v>
          </cell>
          <cell r="E9">
            <v>0.5</v>
          </cell>
          <cell r="L9">
            <v>3.3499999999999996</v>
          </cell>
          <cell r="M9">
            <v>0</v>
          </cell>
          <cell r="N9">
            <v>3.8499999999999996</v>
          </cell>
        </row>
        <row r="10">
          <cell r="E10">
            <v>0.7</v>
          </cell>
          <cell r="L10">
            <v>1.1000000000000014</v>
          </cell>
          <cell r="M10">
            <v>0.9</v>
          </cell>
          <cell r="N10">
            <v>0.90000000000000135</v>
          </cell>
          <cell r="O10">
            <v>4.7500000000000009</v>
          </cell>
        </row>
        <row r="11">
          <cell r="B11" t="str">
            <v>Boučková Barbora</v>
          </cell>
          <cell r="E11">
            <v>3.4000000000000004</v>
          </cell>
          <cell r="L11">
            <v>6.1</v>
          </cell>
          <cell r="M11">
            <v>0</v>
          </cell>
          <cell r="N11">
            <v>9.5</v>
          </cell>
        </row>
        <row r="12">
          <cell r="E12">
            <v>2</v>
          </cell>
          <cell r="L12">
            <v>5.2</v>
          </cell>
          <cell r="M12">
            <v>0</v>
          </cell>
          <cell r="N12">
            <v>7.2</v>
          </cell>
          <cell r="O12">
            <v>16.7</v>
          </cell>
        </row>
        <row r="13">
          <cell r="B13" t="str">
            <v>Charvátová Natálie</v>
          </cell>
          <cell r="E13">
            <v>1.3</v>
          </cell>
          <cell r="L13">
            <v>4.5</v>
          </cell>
          <cell r="M13">
            <v>0</v>
          </cell>
          <cell r="N13">
            <v>5.8</v>
          </cell>
        </row>
        <row r="14">
          <cell r="E14">
            <v>1.3</v>
          </cell>
          <cell r="L14">
            <v>4.55</v>
          </cell>
          <cell r="M14">
            <v>0</v>
          </cell>
          <cell r="N14">
            <v>5.85</v>
          </cell>
          <cell r="O14">
            <v>11.649999999999999</v>
          </cell>
        </row>
        <row r="15">
          <cell r="B15" t="str">
            <v>Komrsová Kateřina</v>
          </cell>
          <cell r="E15">
            <v>2.5</v>
          </cell>
          <cell r="L15">
            <v>7.25</v>
          </cell>
          <cell r="M15">
            <v>0</v>
          </cell>
          <cell r="N15">
            <v>9.75</v>
          </cell>
        </row>
        <row r="16">
          <cell r="E16">
            <v>3.3</v>
          </cell>
          <cell r="L16">
            <v>4.45</v>
          </cell>
          <cell r="M16">
            <v>0</v>
          </cell>
          <cell r="N16">
            <v>7.75</v>
          </cell>
          <cell r="O16">
            <v>17.5</v>
          </cell>
        </row>
        <row r="17">
          <cell r="B17" t="str">
            <v>Moravanská Veronika</v>
          </cell>
          <cell r="E17">
            <v>2.5</v>
          </cell>
          <cell r="L17">
            <v>6.6</v>
          </cell>
          <cell r="M17">
            <v>0</v>
          </cell>
          <cell r="N17">
            <v>9.1</v>
          </cell>
        </row>
        <row r="18">
          <cell r="E18">
            <v>1.2999999999999998</v>
          </cell>
          <cell r="L18">
            <v>2.4500000000000011</v>
          </cell>
          <cell r="M18">
            <v>0</v>
          </cell>
          <cell r="N18">
            <v>3.7500000000000009</v>
          </cell>
          <cell r="O18">
            <v>12.850000000000001</v>
          </cell>
        </row>
        <row r="23">
          <cell r="B23" t="str">
            <v>Minksová Kateřina</v>
          </cell>
          <cell r="E23">
            <v>4.4000000000000004</v>
          </cell>
          <cell r="L23">
            <v>6.8999999999999995</v>
          </cell>
          <cell r="M23">
            <v>0</v>
          </cell>
          <cell r="N23">
            <v>11.3</v>
          </cell>
        </row>
        <row r="24">
          <cell r="E24">
            <v>4.4000000000000004</v>
          </cell>
          <cell r="L24">
            <v>6.55</v>
          </cell>
          <cell r="M24">
            <v>0</v>
          </cell>
          <cell r="N24">
            <v>10.95</v>
          </cell>
          <cell r="O24">
            <v>22.25</v>
          </cell>
        </row>
        <row r="29">
          <cell r="B29" t="str">
            <v>Bernatová Kristina</v>
          </cell>
          <cell r="E29">
            <v>4.3</v>
          </cell>
          <cell r="L29">
            <v>7.5</v>
          </cell>
          <cell r="M29">
            <v>0</v>
          </cell>
          <cell r="N29">
            <v>11.8</v>
          </cell>
        </row>
        <row r="30">
          <cell r="E30">
            <v>4.6999999999999993</v>
          </cell>
          <cell r="L30">
            <v>6.85</v>
          </cell>
          <cell r="M30">
            <v>0</v>
          </cell>
          <cell r="N30">
            <v>11.549999999999999</v>
          </cell>
          <cell r="O30">
            <v>23.35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workbookViewId="0">
      <selection activeCell="A30" sqref="A30"/>
    </sheetView>
  </sheetViews>
  <sheetFormatPr defaultRowHeight="15" x14ac:dyDescent="0.25"/>
  <cols>
    <col min="2" max="2" width="17.28515625" customWidth="1"/>
    <col min="3" max="3" width="15.5703125" customWidth="1"/>
  </cols>
  <sheetData>
    <row r="1" spans="1:7" ht="21" x14ac:dyDescent="0.35">
      <c r="B1" s="1" t="s">
        <v>0</v>
      </c>
    </row>
    <row r="3" spans="1:7" ht="28.5" x14ac:dyDescent="0.45">
      <c r="B3" s="2" t="str">
        <f>[1]List1!B3</f>
        <v>Led(n)ová vločka</v>
      </c>
    </row>
    <row r="4" spans="1:7" x14ac:dyDescent="0.25">
      <c r="B4" s="3" t="str">
        <f>[1]List1!B4</f>
        <v>Tábor 26.1.2020</v>
      </c>
    </row>
    <row r="6" spans="1:7" x14ac:dyDescent="0.25">
      <c r="B6" s="4" t="str">
        <f>[1]List1!B6</f>
        <v>Kategorie I. - 2012 a ml</v>
      </c>
    </row>
    <row r="7" spans="1:7" ht="15.75" thickBot="1" x14ac:dyDescent="0.3"/>
    <row r="8" spans="1:7" ht="15.75" thickBot="1" x14ac:dyDescent="0.3">
      <c r="A8" s="6"/>
      <c r="B8" s="37"/>
      <c r="C8" s="6"/>
      <c r="D8" s="76"/>
      <c r="E8" s="76"/>
      <c r="F8" s="76"/>
      <c r="G8" s="77"/>
    </row>
    <row r="9" spans="1:7" ht="15.75" thickBot="1" x14ac:dyDescent="0.3">
      <c r="A9" s="38" t="s">
        <v>2</v>
      </c>
      <c r="B9" s="39" t="s">
        <v>3</v>
      </c>
      <c r="C9" s="40" t="s">
        <v>4</v>
      </c>
      <c r="D9" s="41" t="s">
        <v>5</v>
      </c>
      <c r="E9" s="42" t="s">
        <v>6</v>
      </c>
      <c r="F9" s="43" t="s">
        <v>7</v>
      </c>
      <c r="G9" s="44" t="s">
        <v>8</v>
      </c>
    </row>
    <row r="10" spans="1:7" s="3" customFormat="1" x14ac:dyDescent="0.25">
      <c r="A10" s="17">
        <v>1</v>
      </c>
      <c r="B10" s="59" t="str">
        <f>[1]List2!B25</f>
        <v>Duraj Olga</v>
      </c>
      <c r="C10" s="70" t="str">
        <f>[1]List1!C25</f>
        <v>PTG Sokol Krakow Polsko</v>
      </c>
      <c r="D10" s="71">
        <f>[1]List2!E25</f>
        <v>4.0999999999999996</v>
      </c>
      <c r="E10" s="72">
        <f>[1]List2!L25</f>
        <v>6.45</v>
      </c>
      <c r="F10" s="18">
        <f>[1]List2!M25</f>
        <v>0</v>
      </c>
      <c r="G10" s="45">
        <f>[1]List2!N25</f>
        <v>10.55</v>
      </c>
    </row>
    <row r="11" spans="1:7" s="3" customFormat="1" x14ac:dyDescent="0.25">
      <c r="A11" s="19">
        <v>2</v>
      </c>
      <c r="B11" s="65" t="str">
        <f>[1]List2!B27</f>
        <v>Laslopová Barbora</v>
      </c>
      <c r="C11" s="75" t="str">
        <f>[1]List1!C27</f>
        <v>TopGym Karlovy Vary</v>
      </c>
      <c r="D11" s="66">
        <f>[1]List2!E27</f>
        <v>2.4</v>
      </c>
      <c r="E11" s="67">
        <f>[1]List2!L27</f>
        <v>5.6</v>
      </c>
      <c r="F11" s="27">
        <f>[1]List2!M27</f>
        <v>0</v>
      </c>
      <c r="G11" s="47">
        <f>[1]List2!N27</f>
        <v>8</v>
      </c>
    </row>
    <row r="12" spans="1:7" s="3" customFormat="1" x14ac:dyDescent="0.25">
      <c r="A12" s="19">
        <v>3</v>
      </c>
      <c r="B12" s="65" t="str">
        <f>[1]List2!B11</f>
        <v>Danilová Lýdia</v>
      </c>
      <c r="C12" s="75" t="str">
        <f>[1]List1!C11</f>
        <v>TJ Sokol Bratislava</v>
      </c>
      <c r="D12" s="66">
        <f>[1]List2!E11</f>
        <v>2.7</v>
      </c>
      <c r="E12" s="67">
        <f>[1]List2!L11</f>
        <v>4.9500000000000011</v>
      </c>
      <c r="F12" s="27">
        <f>[1]List2!M11</f>
        <v>0</v>
      </c>
      <c r="G12" s="47">
        <f>[1]List2!N11</f>
        <v>7.6500000000000012</v>
      </c>
    </row>
    <row r="13" spans="1:7" x14ac:dyDescent="0.25">
      <c r="A13" s="19">
        <v>4</v>
      </c>
      <c r="B13" s="20" t="str">
        <f>[1]List2!B23</f>
        <v>Falisová Gloria</v>
      </c>
      <c r="C13" s="46" t="str">
        <f>[1]List1!C23</f>
        <v>TJ Sokol Bratislava</v>
      </c>
      <c r="D13" s="22">
        <f>[1]List2!E23</f>
        <v>2</v>
      </c>
      <c r="E13" s="23">
        <f>[1]List2!L23</f>
        <v>5.25</v>
      </c>
      <c r="F13" s="24">
        <f>[1]List2!M23</f>
        <v>0</v>
      </c>
      <c r="G13" s="47">
        <f>[1]List2!N23</f>
        <v>7.25</v>
      </c>
    </row>
    <row r="14" spans="1:7" x14ac:dyDescent="0.25">
      <c r="A14" s="48" t="s">
        <v>9</v>
      </c>
      <c r="B14" s="20" t="str">
        <f>[1]List2!B17</f>
        <v>Garová Sofia</v>
      </c>
      <c r="C14" s="46" t="str">
        <f>[1]List1!C17</f>
        <v>TJ Sokol Bratislava</v>
      </c>
      <c r="D14" s="22">
        <f>[1]List2!E17</f>
        <v>2.1</v>
      </c>
      <c r="E14" s="23">
        <f>[1]List2!L17</f>
        <v>4.55</v>
      </c>
      <c r="F14" s="24">
        <f>[1]List2!M17</f>
        <v>0</v>
      </c>
      <c r="G14" s="47">
        <f>[1]List2!N17</f>
        <v>6.65</v>
      </c>
    </row>
    <row r="15" spans="1:7" x14ac:dyDescent="0.25">
      <c r="A15" s="48" t="s">
        <v>9</v>
      </c>
      <c r="B15" s="20" t="str">
        <f>[1]List2!B18</f>
        <v>Lipiarz Maja</v>
      </c>
      <c r="C15" s="46" t="str">
        <f>[1]List1!C18</f>
        <v>PTG Sokol Krakow Polsko</v>
      </c>
      <c r="D15" s="22">
        <f>[1]List2!E18</f>
        <v>2.2000000000000002</v>
      </c>
      <c r="E15" s="23">
        <f>[1]List2!L18</f>
        <v>4.4499999999999993</v>
      </c>
      <c r="F15" s="24">
        <f>[1]List2!M18</f>
        <v>0</v>
      </c>
      <c r="G15" s="47">
        <f>[1]List2!N18</f>
        <v>6.6499999999999995</v>
      </c>
    </row>
    <row r="16" spans="1:7" x14ac:dyDescent="0.25">
      <c r="A16" s="19">
        <v>7</v>
      </c>
      <c r="B16" s="20" t="str">
        <f>[1]List2!B28</f>
        <v>Schubert Beatrix</v>
      </c>
      <c r="C16" s="46" t="str">
        <f>[1]List1!C28</f>
        <v>TJ Sokol Hodkovičky</v>
      </c>
      <c r="D16" s="22">
        <f>[1]List2!E28</f>
        <v>1.7</v>
      </c>
      <c r="E16" s="23">
        <f>[1]List2!L28</f>
        <v>3.75</v>
      </c>
      <c r="F16" s="24">
        <f>[1]List2!M28</f>
        <v>0</v>
      </c>
      <c r="G16" s="47">
        <f>[1]List2!N28</f>
        <v>5.45</v>
      </c>
    </row>
    <row r="17" spans="1:7" x14ac:dyDescent="0.25">
      <c r="A17" s="48" t="s">
        <v>10</v>
      </c>
      <c r="B17" s="20" t="str">
        <f>[1]List2!B10</f>
        <v>Wolfová Samantha</v>
      </c>
      <c r="C17" s="46" t="str">
        <f>[1]List1!C10</f>
        <v>TJ Sokol Hodkovičky</v>
      </c>
      <c r="D17" s="22">
        <f>[1]List2!E10</f>
        <v>1.7</v>
      </c>
      <c r="E17" s="23">
        <f>[1]List2!L10</f>
        <v>3.2</v>
      </c>
      <c r="F17" s="24">
        <f>[1]List2!M10</f>
        <v>0</v>
      </c>
      <c r="G17" s="47">
        <f>[1]List2!N10</f>
        <v>4.9000000000000004</v>
      </c>
    </row>
    <row r="18" spans="1:7" x14ac:dyDescent="0.25">
      <c r="A18" s="48" t="s">
        <v>10</v>
      </c>
      <c r="B18" s="20" t="str">
        <f>[1]List2!B15</f>
        <v>Smrčinová Aneta</v>
      </c>
      <c r="C18" s="46" t="str">
        <f>[1]List1!C15</f>
        <v>GSK Tábor</v>
      </c>
      <c r="D18" s="22">
        <f>[1]List2!E15</f>
        <v>1</v>
      </c>
      <c r="E18" s="23">
        <f>[1]List2!L15</f>
        <v>3.9000000000000004</v>
      </c>
      <c r="F18" s="24">
        <f>[1]List2!M15</f>
        <v>0</v>
      </c>
      <c r="G18" s="47">
        <f>[1]List2!N15</f>
        <v>4.9000000000000004</v>
      </c>
    </row>
    <row r="19" spans="1:7" x14ac:dyDescent="0.25">
      <c r="A19" s="19">
        <v>10</v>
      </c>
      <c r="B19" s="20" t="str">
        <f>[1]List2!B12</f>
        <v>Kozlova Nelly</v>
      </c>
      <c r="C19" s="46" t="str">
        <f>[1]List1!C12</f>
        <v>TopGym Karlovy Vary</v>
      </c>
      <c r="D19" s="22">
        <f>[1]List2!E12</f>
        <v>1.3</v>
      </c>
      <c r="E19" s="23">
        <f>[1]List2!L12</f>
        <v>3.3000000000000007</v>
      </c>
      <c r="F19" s="24">
        <f>[1]List2!M12</f>
        <v>0</v>
      </c>
      <c r="G19" s="47">
        <f>[1]List2!N12</f>
        <v>4.6000000000000005</v>
      </c>
    </row>
    <row r="20" spans="1:7" x14ac:dyDescent="0.25">
      <c r="A20" s="19">
        <v>11</v>
      </c>
      <c r="B20" s="20" t="str">
        <f>[1]List2!B22</f>
        <v>Kazdová Aneta</v>
      </c>
      <c r="C20" s="46" t="str">
        <f>[1]List1!C22</f>
        <v>GSK Tábor</v>
      </c>
      <c r="D20" s="22">
        <f>[1]List2!E22</f>
        <v>1.3</v>
      </c>
      <c r="E20" s="23">
        <f>[1]List2!L22</f>
        <v>3.2000000000000011</v>
      </c>
      <c r="F20" s="24">
        <f>[1]List2!M22</f>
        <v>0</v>
      </c>
      <c r="G20" s="47">
        <f>[1]List2!N22</f>
        <v>4.5000000000000009</v>
      </c>
    </row>
    <row r="21" spans="1:7" x14ac:dyDescent="0.25">
      <c r="A21" s="19">
        <v>12</v>
      </c>
      <c r="B21" s="20" t="str">
        <f>[1]List2!B13</f>
        <v>Míková Teodora</v>
      </c>
      <c r="C21" s="46" t="str">
        <f>[1]List1!C13</f>
        <v>GSK Tábor</v>
      </c>
      <c r="D21" s="22">
        <f>[1]List2!E13</f>
        <v>1.1000000000000001</v>
      </c>
      <c r="E21" s="23">
        <f>[1]List2!L13</f>
        <v>3.3499999999999988</v>
      </c>
      <c r="F21" s="24">
        <f>[1]List2!M13</f>
        <v>0</v>
      </c>
      <c r="G21" s="47">
        <f>[1]List2!N13</f>
        <v>4.4499999999999993</v>
      </c>
    </row>
    <row r="22" spans="1:7" x14ac:dyDescent="0.25">
      <c r="A22" s="19">
        <v>13</v>
      </c>
      <c r="B22" s="20" t="str">
        <f>[1]List2!B20</f>
        <v>Posavádová Nora</v>
      </c>
      <c r="C22" s="46" t="str">
        <f>[1]List1!C20</f>
        <v>TJ Sokol v Táboře</v>
      </c>
      <c r="D22" s="22">
        <f>[1]List2!E20</f>
        <v>0.9</v>
      </c>
      <c r="E22" s="23">
        <f>[1]List2!L20</f>
        <v>3.5</v>
      </c>
      <c r="F22" s="24">
        <f>[1]List2!M20</f>
        <v>0</v>
      </c>
      <c r="G22" s="47">
        <f>[1]List2!N20</f>
        <v>4.4000000000000004</v>
      </c>
    </row>
    <row r="23" spans="1:7" x14ac:dyDescent="0.25">
      <c r="A23" s="19">
        <v>14</v>
      </c>
      <c r="B23" s="20" t="str">
        <f>[1]List2!B9</f>
        <v>Špačková Sára</v>
      </c>
      <c r="C23" s="46" t="str">
        <f>[1]List1!C9</f>
        <v>TJ Žďár nad Sázavou</v>
      </c>
      <c r="D23" s="22">
        <f>[1]List2!E9</f>
        <v>1.7</v>
      </c>
      <c r="E23" s="23">
        <f>[1]List2!L9</f>
        <v>1.0500000000000007</v>
      </c>
      <c r="F23" s="24">
        <f>[1]List2!M9</f>
        <v>0</v>
      </c>
      <c r="G23" s="47">
        <f>[1]List2!N9</f>
        <v>2.7500000000000009</v>
      </c>
    </row>
    <row r="24" spans="1:7" x14ac:dyDescent="0.25">
      <c r="A24" s="19">
        <v>15</v>
      </c>
      <c r="B24" s="20" t="str">
        <f>[1]List2!B16</f>
        <v>Němcová Elena</v>
      </c>
      <c r="C24" s="46" t="str">
        <f>[1]List1!C16</f>
        <v>La Pirouette Jeseník</v>
      </c>
      <c r="D24" s="22">
        <f>[1]List2!E16</f>
        <v>0.8</v>
      </c>
      <c r="E24" s="23">
        <f>[1]List2!L16</f>
        <v>1.8999999999999986</v>
      </c>
      <c r="F24" s="24">
        <f>[1]List2!M16</f>
        <v>0</v>
      </c>
      <c r="G24" s="47">
        <f>[1]List2!N16</f>
        <v>2.6999999999999984</v>
      </c>
    </row>
    <row r="25" spans="1:7" x14ac:dyDescent="0.25">
      <c r="A25" s="19">
        <v>16</v>
      </c>
      <c r="B25" s="20" t="str">
        <f>[1]List2!B19</f>
        <v>Kratochvílová Anna</v>
      </c>
      <c r="C25" s="46" t="str">
        <f>[1]List1!C19</f>
        <v>TJ Žďár nad Sázavou</v>
      </c>
      <c r="D25" s="22">
        <f>[1]List2!E19</f>
        <v>0.6</v>
      </c>
      <c r="E25" s="23">
        <f>[1]List2!L19</f>
        <v>1.1499999999999986</v>
      </c>
      <c r="F25" s="24">
        <f>[1]List2!M19</f>
        <v>0</v>
      </c>
      <c r="G25" s="47">
        <f>[1]List2!N19</f>
        <v>1.7499999999999987</v>
      </c>
    </row>
    <row r="26" spans="1:7" x14ac:dyDescent="0.25">
      <c r="A26" s="19">
        <v>17</v>
      </c>
      <c r="B26" s="20" t="str">
        <f>[1]List2!B26</f>
        <v>Bušo Magdalena</v>
      </c>
      <c r="C26" s="46" t="str">
        <f>[1]List1!C26</f>
        <v>TJ Sokol v Táboře</v>
      </c>
      <c r="D26" s="22">
        <f>[1]List2!E26</f>
        <v>0.1</v>
      </c>
      <c r="E26" s="23">
        <f>[1]List2!L26</f>
        <v>1.1500000000000004</v>
      </c>
      <c r="F26" s="24">
        <f>[1]List2!M26</f>
        <v>0</v>
      </c>
      <c r="G26" s="47">
        <f>[1]List2!N26</f>
        <v>1.2500000000000004</v>
      </c>
    </row>
    <row r="27" spans="1:7" x14ac:dyDescent="0.25">
      <c r="A27" s="19">
        <v>18</v>
      </c>
      <c r="B27" s="20" t="str">
        <f>[1]List2!B21</f>
        <v>Repaská Aneta</v>
      </c>
      <c r="C27" s="46" t="str">
        <f>[1]List1!C21</f>
        <v>CMG Litvínov</v>
      </c>
      <c r="D27" s="22">
        <f>[1]List2!E21</f>
        <v>0.8</v>
      </c>
      <c r="E27" s="23">
        <f>[1]List2!L21</f>
        <v>0.35000000000000142</v>
      </c>
      <c r="F27" s="24">
        <f>[1]List2!M21</f>
        <v>0</v>
      </c>
      <c r="G27" s="47">
        <f>[1]List2!N21</f>
        <v>1.1500000000000015</v>
      </c>
    </row>
    <row r="28" spans="1:7" x14ac:dyDescent="0.25">
      <c r="A28" s="19">
        <v>19</v>
      </c>
      <c r="B28" s="20" t="str">
        <f>[1]List2!B29</f>
        <v>Volkmannová Elen</v>
      </c>
      <c r="C28" s="46" t="str">
        <f>[1]List1!C29</f>
        <v>TJ Žďár nad Sázavou</v>
      </c>
      <c r="D28" s="22">
        <f>[1]List2!E29</f>
        <v>0.4</v>
      </c>
      <c r="E28" s="23">
        <f>[1]List2!L29</f>
        <v>0.5</v>
      </c>
      <c r="F28" s="24">
        <f>[1]List2!M29</f>
        <v>0</v>
      </c>
      <c r="G28" s="47">
        <f>[1]List2!N29</f>
        <v>0.9</v>
      </c>
    </row>
  </sheetData>
  <mergeCells count="1">
    <mergeCell ref="D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5" sqref="A15"/>
    </sheetView>
  </sheetViews>
  <sheetFormatPr defaultRowHeight="15" x14ac:dyDescent="0.25"/>
  <cols>
    <col min="1" max="1" width="6.85546875" customWidth="1"/>
    <col min="2" max="2" width="17.7109375" customWidth="1"/>
    <col min="3" max="3" width="14.28515625" customWidth="1"/>
  </cols>
  <sheetData>
    <row r="1" spans="1:7" ht="21" x14ac:dyDescent="0.35">
      <c r="B1" s="1" t="s">
        <v>0</v>
      </c>
    </row>
    <row r="3" spans="1:7" ht="28.5" x14ac:dyDescent="0.45">
      <c r="B3" s="2" t="str">
        <f>[2]List1!B3</f>
        <v>Led(n)ová vločka</v>
      </c>
    </row>
    <row r="4" spans="1:7" x14ac:dyDescent="0.25">
      <c r="B4" s="3" t="str">
        <f>[2]List1!B4</f>
        <v>Tábor 26.1.2020</v>
      </c>
    </row>
    <row r="6" spans="1:7" x14ac:dyDescent="0.25">
      <c r="B6" s="4" t="str">
        <f>[2]List1!B6</f>
        <v>Kategorie II. - 2011 a ml.</v>
      </c>
    </row>
    <row r="7" spans="1:7" ht="15.75" thickBot="1" x14ac:dyDescent="0.3"/>
    <row r="8" spans="1:7" ht="15.75" thickBot="1" x14ac:dyDescent="0.3">
      <c r="A8" s="6"/>
      <c r="B8" s="37"/>
      <c r="C8" s="6"/>
      <c r="D8" s="76"/>
      <c r="E8" s="76"/>
      <c r="F8" s="76"/>
      <c r="G8" s="77"/>
    </row>
    <row r="9" spans="1:7" ht="13.15" customHeight="1" thickBot="1" x14ac:dyDescent="0.3">
      <c r="A9" s="38" t="s">
        <v>2</v>
      </c>
      <c r="B9" s="51" t="s">
        <v>3</v>
      </c>
      <c r="C9" s="9" t="s">
        <v>4</v>
      </c>
      <c r="D9" s="52" t="s">
        <v>5</v>
      </c>
      <c r="E9" s="53" t="s">
        <v>6</v>
      </c>
      <c r="F9" s="54" t="s">
        <v>7</v>
      </c>
      <c r="G9" s="55" t="s">
        <v>8</v>
      </c>
    </row>
    <row r="10" spans="1:7" s="3" customFormat="1" x14ac:dyDescent="0.25">
      <c r="A10" s="19">
        <v>1</v>
      </c>
      <c r="B10" s="65" t="str">
        <f>[2]List2!B12</f>
        <v>Vinczenova Lenna</v>
      </c>
      <c r="C10" s="60" t="str">
        <f>[2]List1!C12</f>
        <v>TJ Sokol Bratislava</v>
      </c>
      <c r="D10" s="61">
        <f>[2]List2!E12</f>
        <v>2.8</v>
      </c>
      <c r="E10" s="62">
        <f>[2]List2!L12</f>
        <v>5.25</v>
      </c>
      <c r="F10" s="58">
        <f>[2]List2!M12</f>
        <v>0</v>
      </c>
      <c r="G10" s="56">
        <f>[2]List2!N12</f>
        <v>8.0500000000000007</v>
      </c>
    </row>
    <row r="11" spans="1:7" s="3" customFormat="1" x14ac:dyDescent="0.25">
      <c r="A11" s="19">
        <v>2</v>
      </c>
      <c r="B11" s="65" t="str">
        <f>[2]List2!B13</f>
        <v>Kotová Karolína</v>
      </c>
      <c r="C11" s="75" t="str">
        <f>[2]List1!C13</f>
        <v>TJ Sokol Hodkovičky</v>
      </c>
      <c r="D11" s="66">
        <f>[2]List2!E13</f>
        <v>2.4</v>
      </c>
      <c r="E11" s="67">
        <f>[2]List2!L13</f>
        <v>5</v>
      </c>
      <c r="F11" s="27">
        <f>[2]List2!M13</f>
        <v>0</v>
      </c>
      <c r="G11" s="47">
        <f>[2]List2!N13</f>
        <v>7.4</v>
      </c>
    </row>
    <row r="12" spans="1:7" s="3" customFormat="1" x14ac:dyDescent="0.25">
      <c r="A12" s="19">
        <v>3</v>
      </c>
      <c r="B12" s="65" t="str">
        <f>[2]List2!B15</f>
        <v>Michlová Natálie</v>
      </c>
      <c r="C12" s="75" t="str">
        <f>[2]List1!C15</f>
        <v>TJ Sokol Hodkovičky</v>
      </c>
      <c r="D12" s="66">
        <f>[2]List2!E15</f>
        <v>2</v>
      </c>
      <c r="E12" s="67">
        <f>[2]List2!L15</f>
        <v>4.4499999999999993</v>
      </c>
      <c r="F12" s="27">
        <f>[2]List2!M15</f>
        <v>0</v>
      </c>
      <c r="G12" s="47">
        <f>[2]List2!N15</f>
        <v>6.4499999999999993</v>
      </c>
    </row>
    <row r="13" spans="1:7" x14ac:dyDescent="0.25">
      <c r="A13" s="19">
        <v>4</v>
      </c>
      <c r="B13" s="20" t="str">
        <f>[2]List2!B14</f>
        <v>Bendová Jolana</v>
      </c>
      <c r="C13" s="46" t="str">
        <f>[2]List1!C14</f>
        <v>TopGym Karlovy Vary</v>
      </c>
      <c r="D13" s="22">
        <f>[2]List2!E14</f>
        <v>0.89999999999999991</v>
      </c>
      <c r="E13" s="23">
        <f>[2]List2!L14</f>
        <v>4.1000000000000005</v>
      </c>
      <c r="F13" s="24">
        <f>[2]List2!M14</f>
        <v>0</v>
      </c>
      <c r="G13" s="47">
        <f>[2]List2!N14</f>
        <v>5</v>
      </c>
    </row>
    <row r="14" spans="1:7" ht="15.75" thickBot="1" x14ac:dyDescent="0.3">
      <c r="A14" s="28">
        <v>5</v>
      </c>
      <c r="B14" s="29" t="str">
        <f>[2]List2!B9</f>
        <v>Kořínková Adéla</v>
      </c>
      <c r="C14" s="49" t="str">
        <f>[2]List1!C9</f>
        <v>GSK Tábor</v>
      </c>
      <c r="D14" s="31">
        <f>[2]List2!E9</f>
        <v>0.5</v>
      </c>
      <c r="E14" s="32">
        <f>[2]List2!L9</f>
        <v>3</v>
      </c>
      <c r="F14" s="33">
        <f>[2]List2!M9</f>
        <v>0</v>
      </c>
      <c r="G14" s="50">
        <f>[2]List2!N9</f>
        <v>3.5</v>
      </c>
    </row>
  </sheetData>
  <mergeCells count="1">
    <mergeCell ref="D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20" sqref="A20"/>
    </sheetView>
  </sheetViews>
  <sheetFormatPr defaultRowHeight="15" x14ac:dyDescent="0.25"/>
  <cols>
    <col min="1" max="1" width="6.7109375" customWidth="1"/>
    <col min="2" max="2" width="21.7109375" customWidth="1"/>
    <col min="3" max="3" width="16.7109375" customWidth="1"/>
  </cols>
  <sheetData>
    <row r="1" spans="1:12" ht="21" x14ac:dyDescent="0.35">
      <c r="B1" s="1" t="s">
        <v>0</v>
      </c>
    </row>
    <row r="3" spans="1:12" ht="28.5" x14ac:dyDescent="0.45">
      <c r="B3" s="2" t="str">
        <f>[3]List1!B3</f>
        <v>Led(n)ová vločka</v>
      </c>
    </row>
    <row r="4" spans="1:12" x14ac:dyDescent="0.25">
      <c r="B4" s="3" t="str">
        <f>[3]List1!B4</f>
        <v>Tábor  26.1.2020</v>
      </c>
    </row>
    <row r="6" spans="1:12" x14ac:dyDescent="0.25">
      <c r="B6" s="4" t="str">
        <f>[3]List1!B6</f>
        <v>Kategorie III. - 2011 a ml.</v>
      </c>
    </row>
    <row r="7" spans="1:12" ht="15.75" thickBot="1" x14ac:dyDescent="0.3"/>
    <row r="8" spans="1:12" ht="15.75" thickBot="1" x14ac:dyDescent="0.3">
      <c r="A8" s="5"/>
      <c r="B8" s="6"/>
      <c r="C8" s="6"/>
      <c r="D8" s="76" t="str">
        <f>[3]List1!D8</f>
        <v>BN</v>
      </c>
      <c r="E8" s="76"/>
      <c r="F8" s="76"/>
      <c r="G8" s="76"/>
      <c r="H8" s="78" t="str">
        <f>[3]List1!E8</f>
        <v>Lib.náčiní</v>
      </c>
      <c r="I8" s="76"/>
      <c r="J8" s="76"/>
      <c r="K8" s="77"/>
      <c r="L8" s="7" t="s">
        <v>1</v>
      </c>
    </row>
    <row r="9" spans="1:12" ht="15.75" thickBot="1" x14ac:dyDescent="0.3">
      <c r="A9" s="8" t="s">
        <v>2</v>
      </c>
      <c r="B9" s="9" t="s">
        <v>3</v>
      </c>
      <c r="C9" s="9" t="s">
        <v>4</v>
      </c>
      <c r="D9" s="10" t="s">
        <v>5</v>
      </c>
      <c r="E9" s="11" t="s">
        <v>6</v>
      </c>
      <c r="F9" s="9" t="s">
        <v>7</v>
      </c>
      <c r="G9" s="12" t="s">
        <v>8</v>
      </c>
      <c r="H9" s="13" t="s">
        <v>5</v>
      </c>
      <c r="I9" s="14" t="s">
        <v>6</v>
      </c>
      <c r="J9" s="14" t="s">
        <v>7</v>
      </c>
      <c r="K9" s="15" t="s">
        <v>8</v>
      </c>
      <c r="L9" s="16"/>
    </row>
    <row r="10" spans="1:12" s="3" customFormat="1" x14ac:dyDescent="0.25">
      <c r="A10" s="17">
        <v>1</v>
      </c>
      <c r="B10" s="59" t="str">
        <f>[3]List2!B19</f>
        <v>Myszkowska Olga</v>
      </c>
      <c r="C10" s="70" t="str">
        <f>[3]List1!C14</f>
        <v>PTG Sokol Krakow Polsko</v>
      </c>
      <c r="D10" s="71">
        <f>[3]List2!E19</f>
        <v>2.7</v>
      </c>
      <c r="E10" s="72">
        <f>[3]List2!L19</f>
        <v>5.9499999999999993</v>
      </c>
      <c r="F10" s="18">
        <f>[3]List2!M19</f>
        <v>0</v>
      </c>
      <c r="G10" s="73">
        <f>[3]List2!N19</f>
        <v>8.6499999999999986</v>
      </c>
      <c r="H10" s="74">
        <f>[3]List2!E20</f>
        <v>4.2</v>
      </c>
      <c r="I10" s="71">
        <f>[3]List2!L20</f>
        <v>5.15</v>
      </c>
      <c r="J10" s="71">
        <f>[3]List2!M20</f>
        <v>0</v>
      </c>
      <c r="K10" s="72">
        <f>[3]List2!N20</f>
        <v>9.3500000000000014</v>
      </c>
      <c r="L10" s="18">
        <f>[3]List2!O20</f>
        <v>18</v>
      </c>
    </row>
    <row r="11" spans="1:12" s="3" customFormat="1" x14ac:dyDescent="0.25">
      <c r="A11" s="19">
        <v>2</v>
      </c>
      <c r="B11" s="65" t="str">
        <f>[3]List2!B25</f>
        <v>Kopecká Tereza</v>
      </c>
      <c r="C11" s="60" t="str">
        <f>[3]List1!C17</f>
        <v>TJ Sokol Hodkovičky</v>
      </c>
      <c r="D11" s="66">
        <f>[3]List2!E25</f>
        <v>3.1</v>
      </c>
      <c r="E11" s="67">
        <f>[3]List2!L25</f>
        <v>5.4</v>
      </c>
      <c r="F11" s="27">
        <f>[3]List2!M25</f>
        <v>0</v>
      </c>
      <c r="G11" s="68">
        <f>[3]List2!N25</f>
        <v>8.5</v>
      </c>
      <c r="H11" s="69">
        <f>[3]List2!E26</f>
        <v>2.8</v>
      </c>
      <c r="I11" s="66">
        <f>[3]List2!L26</f>
        <v>3.0500000000000007</v>
      </c>
      <c r="J11" s="66">
        <f>[3]List2!M26</f>
        <v>0</v>
      </c>
      <c r="K11" s="67">
        <f>[3]List2!N26</f>
        <v>5.8500000000000005</v>
      </c>
      <c r="L11" s="27">
        <f>[3]List2!O26</f>
        <v>14.350000000000001</v>
      </c>
    </row>
    <row r="12" spans="1:12" s="3" customFormat="1" x14ac:dyDescent="0.25">
      <c r="A12" s="19">
        <v>3</v>
      </c>
      <c r="B12" s="65" t="str">
        <f>[3]List2!B21</f>
        <v>Planá Rozálie</v>
      </c>
      <c r="C12" s="60" t="str">
        <f>[3]List1!C15</f>
        <v>La Pirouette Jeseník</v>
      </c>
      <c r="D12" s="66">
        <f>[3]List2!E21</f>
        <v>3.3000000000000003</v>
      </c>
      <c r="E12" s="67">
        <f>[3]List2!L21</f>
        <v>5.0999999999999996</v>
      </c>
      <c r="F12" s="27">
        <f>[3]List2!M21</f>
        <v>0</v>
      </c>
      <c r="G12" s="68">
        <f>[3]List2!N21</f>
        <v>8.4</v>
      </c>
      <c r="H12" s="69">
        <f>[3]List2!E22</f>
        <v>3</v>
      </c>
      <c r="I12" s="66">
        <f>[3]List2!L22</f>
        <v>2.8</v>
      </c>
      <c r="J12" s="66">
        <f>[3]List2!M22</f>
        <v>0</v>
      </c>
      <c r="K12" s="67">
        <f>[3]List2!N22</f>
        <v>5.8</v>
      </c>
      <c r="L12" s="27">
        <f>[3]List2!O22</f>
        <v>14.2</v>
      </c>
    </row>
    <row r="13" spans="1:12" x14ac:dyDescent="0.25">
      <c r="A13" s="19">
        <v>4</v>
      </c>
      <c r="B13" s="20" t="str">
        <f>[3]List2!B9</f>
        <v>Miklosi Sophia</v>
      </c>
      <c r="C13" s="21" t="str">
        <f>[3]List1!C9</f>
        <v>TJ Sokol Bratislava</v>
      </c>
      <c r="D13" s="22">
        <f>[3]List2!E9</f>
        <v>2.2000000000000002</v>
      </c>
      <c r="E13" s="23">
        <f>[3]List2!L9</f>
        <v>4.6500000000000004</v>
      </c>
      <c r="F13" s="24">
        <f>[3]List2!M9</f>
        <v>0</v>
      </c>
      <c r="G13" s="25">
        <f>[3]List2!N9</f>
        <v>6.8500000000000005</v>
      </c>
      <c r="H13" s="26">
        <f>[3]List2!E10</f>
        <v>3.5</v>
      </c>
      <c r="I13" s="22">
        <f>[3]List2!L10</f>
        <v>1.8999999999999986</v>
      </c>
      <c r="J13" s="22">
        <f>[3]List2!M10</f>
        <v>0</v>
      </c>
      <c r="K13" s="23">
        <f>[3]List2!N10</f>
        <v>5.3999999999999986</v>
      </c>
      <c r="L13" s="27">
        <f>[3]List2!O10</f>
        <v>12.25</v>
      </c>
    </row>
    <row r="14" spans="1:12" x14ac:dyDescent="0.25">
      <c r="A14" s="19">
        <v>5</v>
      </c>
      <c r="B14" s="20" t="str">
        <f>[3]List2!B23</f>
        <v>Šimková Simona</v>
      </c>
      <c r="C14" s="21" t="str">
        <f>[3]List1!C16</f>
        <v>TJ Sokol Bratislava</v>
      </c>
      <c r="D14" s="22">
        <f>[3]List2!E23</f>
        <v>2.1</v>
      </c>
      <c r="E14" s="23">
        <f>[3]List2!L23</f>
        <v>4.8499999999999996</v>
      </c>
      <c r="F14" s="24">
        <f>[3]List2!M23</f>
        <v>0</v>
      </c>
      <c r="G14" s="25">
        <f>[3]List2!N23</f>
        <v>6.9499999999999993</v>
      </c>
      <c r="H14" s="26">
        <f>[3]List2!E24</f>
        <v>2.2999999999999998</v>
      </c>
      <c r="I14" s="22">
        <f>[3]List2!L24</f>
        <v>2.6999999999999993</v>
      </c>
      <c r="J14" s="22">
        <f>[3]List2!M24</f>
        <v>0</v>
      </c>
      <c r="K14" s="23">
        <f>[3]List2!N24</f>
        <v>4.9999999999999991</v>
      </c>
      <c r="L14" s="27">
        <f>[3]List2!O24</f>
        <v>11.95</v>
      </c>
    </row>
    <row r="15" spans="1:12" x14ac:dyDescent="0.25">
      <c r="A15" s="19">
        <v>6</v>
      </c>
      <c r="B15" s="20" t="str">
        <f>[3]List2!B17</f>
        <v>Rovná Dorota</v>
      </c>
      <c r="C15" s="21" t="str">
        <f>[3]List1!C13</f>
        <v>TJ Sokol Bratislava</v>
      </c>
      <c r="D15" s="22">
        <f>[3]List2!E17</f>
        <v>2.2000000000000002</v>
      </c>
      <c r="E15" s="23">
        <f>[3]List2!L17</f>
        <v>4.8500000000000005</v>
      </c>
      <c r="F15" s="24">
        <f>[3]List2!M17</f>
        <v>0</v>
      </c>
      <c r="G15" s="25">
        <f>[3]List2!N17</f>
        <v>7.0500000000000007</v>
      </c>
      <c r="H15" s="26">
        <f>[3]List2!E18</f>
        <v>2</v>
      </c>
      <c r="I15" s="22">
        <f>[3]List2!L18</f>
        <v>2.2999999999999998</v>
      </c>
      <c r="J15" s="22">
        <f>[3]List2!M18</f>
        <v>0</v>
      </c>
      <c r="K15" s="23">
        <f>[3]List2!N18</f>
        <v>4.3</v>
      </c>
      <c r="L15" s="27">
        <f>[3]List2!O18</f>
        <v>11.350000000000001</v>
      </c>
    </row>
    <row r="16" spans="1:12" x14ac:dyDescent="0.25">
      <c r="A16" s="19">
        <v>7</v>
      </c>
      <c r="B16" s="20" t="str">
        <f>[3]List2!B11</f>
        <v>Procházková Beata</v>
      </c>
      <c r="C16" s="21" t="str">
        <f>[3]List1!C10</f>
        <v>GSK Tábor</v>
      </c>
      <c r="D16" s="22">
        <f>[3]List2!E11</f>
        <v>2.2999999999999998</v>
      </c>
      <c r="E16" s="23">
        <f>[3]List2!L11</f>
        <v>3.9000000000000004</v>
      </c>
      <c r="F16" s="24">
        <f>[3]List2!M11</f>
        <v>0</v>
      </c>
      <c r="G16" s="25">
        <f>[3]List2!N11</f>
        <v>6.2</v>
      </c>
      <c r="H16" s="26">
        <f>[3]List2!E12</f>
        <v>1.9</v>
      </c>
      <c r="I16" s="22">
        <f>[3]List2!L12</f>
        <v>0.20000000000000107</v>
      </c>
      <c r="J16" s="22">
        <f>[3]List2!M12</f>
        <v>0</v>
      </c>
      <c r="K16" s="23">
        <f>[3]List2!N12</f>
        <v>2.100000000000001</v>
      </c>
      <c r="L16" s="27">
        <f>[3]List2!O12</f>
        <v>8.3000000000000007</v>
      </c>
    </row>
    <row r="17" spans="1:12" x14ac:dyDescent="0.25">
      <c r="A17" s="19">
        <v>8</v>
      </c>
      <c r="B17" s="20" t="str">
        <f>[3]List2!B13</f>
        <v>Růtová Kristýna</v>
      </c>
      <c r="C17" s="21" t="str">
        <f>[3]List1!C11</f>
        <v>CMG Litvínov</v>
      </c>
      <c r="D17" s="22">
        <f>[3]List2!E13</f>
        <v>0.4</v>
      </c>
      <c r="E17" s="23">
        <f>[3]List2!L13</f>
        <v>2.6999999999999993</v>
      </c>
      <c r="F17" s="24">
        <f>[3]List2!M13</f>
        <v>0</v>
      </c>
      <c r="G17" s="25">
        <f>[3]List2!N13</f>
        <v>3.0999999999999992</v>
      </c>
      <c r="H17" s="26">
        <f>[3]List2!E14</f>
        <v>1.4</v>
      </c>
      <c r="I17" s="22">
        <f>[3]List2!L14</f>
        <v>1.3000000000000007</v>
      </c>
      <c r="J17" s="22">
        <f>[3]List2!M14</f>
        <v>0</v>
      </c>
      <c r="K17" s="23">
        <f>[3]List2!N14</f>
        <v>2.7000000000000006</v>
      </c>
      <c r="L17" s="27">
        <f>[3]List2!O14</f>
        <v>5.8</v>
      </c>
    </row>
    <row r="18" spans="1:12" x14ac:dyDescent="0.25">
      <c r="A18" s="19">
        <v>9</v>
      </c>
      <c r="B18" s="20" t="str">
        <f>[3]List2!B15</f>
        <v>Kratochvílová Monika</v>
      </c>
      <c r="C18" s="21" t="str">
        <f>[3]List1!C12</f>
        <v>GSK Tábor</v>
      </c>
      <c r="D18" s="22">
        <f>[3]List2!E15</f>
        <v>1.5</v>
      </c>
      <c r="E18" s="23">
        <f>[3]List2!L15</f>
        <v>3.0500000000000007</v>
      </c>
      <c r="F18" s="24">
        <f>[3]List2!M15</f>
        <v>0</v>
      </c>
      <c r="G18" s="25">
        <f>[3]List2!N15</f>
        <v>4.5500000000000007</v>
      </c>
      <c r="H18" s="26">
        <f>[3]List2!E16</f>
        <v>0.8</v>
      </c>
      <c r="I18" s="22">
        <f>[3]List2!L16</f>
        <v>0</v>
      </c>
      <c r="J18" s="22">
        <f>[3]List2!M16</f>
        <v>0</v>
      </c>
      <c r="K18" s="23">
        <f>[3]List2!N16</f>
        <v>0.8</v>
      </c>
      <c r="L18" s="27">
        <f>[3]List2!O16</f>
        <v>5.3500000000000005</v>
      </c>
    </row>
    <row r="19" spans="1:12" ht="15.75" thickBot="1" x14ac:dyDescent="0.3">
      <c r="A19" s="28">
        <v>10</v>
      </c>
      <c r="B19" s="29" t="str">
        <f>[3]List2!B27</f>
        <v>Kalců Nikola</v>
      </c>
      <c r="C19" s="30" t="str">
        <f>[3]List1!C18</f>
        <v>TJ Žďár nad Sázavou</v>
      </c>
      <c r="D19" s="31">
        <f>[3]List2!E27</f>
        <v>1.9</v>
      </c>
      <c r="E19" s="32">
        <f>[3]List2!L27</f>
        <v>2.3999999999999995</v>
      </c>
      <c r="F19" s="33">
        <f>[3]List2!M27</f>
        <v>0</v>
      </c>
      <c r="G19" s="34">
        <f>[3]List2!N27</f>
        <v>4.2999999999999989</v>
      </c>
      <c r="H19" s="35">
        <f>[3]List2!E28</f>
        <v>1</v>
      </c>
      <c r="I19" s="31">
        <f>[3]List2!L28</f>
        <v>0.14999999999999858</v>
      </c>
      <c r="J19" s="31">
        <f>[3]List2!M28</f>
        <v>0.3</v>
      </c>
      <c r="K19" s="32">
        <f>[3]List2!N28</f>
        <v>0.84999999999999853</v>
      </c>
      <c r="L19" s="36">
        <f>[3]List2!O28</f>
        <v>5.1499999999999977</v>
      </c>
    </row>
  </sheetData>
  <mergeCells count="2">
    <mergeCell ref="D8:G8"/>
    <mergeCell ref="H8:K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18" sqref="A18"/>
    </sheetView>
  </sheetViews>
  <sheetFormatPr defaultRowHeight="15" x14ac:dyDescent="0.25"/>
  <cols>
    <col min="1" max="1" width="6.28515625" customWidth="1"/>
    <col min="2" max="2" width="16.85546875" customWidth="1"/>
    <col min="3" max="3" width="16" customWidth="1"/>
  </cols>
  <sheetData>
    <row r="1" spans="1:12" ht="21" x14ac:dyDescent="0.35">
      <c r="B1" s="1" t="s">
        <v>0</v>
      </c>
    </row>
    <row r="3" spans="1:12" ht="28.5" x14ac:dyDescent="0.45">
      <c r="B3" s="2" t="str">
        <f>[4]List1!B3</f>
        <v>Led(n)ová vločka</v>
      </c>
    </row>
    <row r="4" spans="1:12" x14ac:dyDescent="0.25">
      <c r="B4" s="3" t="str">
        <f>[4]List1!B4</f>
        <v>Tábor  26.1.2020</v>
      </c>
    </row>
    <row r="6" spans="1:12" x14ac:dyDescent="0.25">
      <c r="B6" s="4" t="str">
        <f>[4]List1!B6</f>
        <v>Kategorie IV - 2008, 2009 - kadetky ml.</v>
      </c>
    </row>
    <row r="7" spans="1:12" ht="15.75" thickBot="1" x14ac:dyDescent="0.3"/>
    <row r="8" spans="1:12" ht="15.75" thickBot="1" x14ac:dyDescent="0.3">
      <c r="A8" s="5"/>
      <c r="B8" s="6"/>
      <c r="C8" s="6"/>
      <c r="D8" s="76" t="str">
        <f>[4]List1!D8</f>
        <v>Lib.náčiní</v>
      </c>
      <c r="E8" s="76"/>
      <c r="F8" s="76"/>
      <c r="G8" s="76"/>
      <c r="H8" s="78" t="str">
        <f>[4]List1!E8</f>
        <v>Lib.náčiní</v>
      </c>
      <c r="I8" s="76"/>
      <c r="J8" s="76"/>
      <c r="K8" s="77"/>
      <c r="L8" s="7" t="s">
        <v>1</v>
      </c>
    </row>
    <row r="9" spans="1:12" ht="15.75" thickBot="1" x14ac:dyDescent="0.3">
      <c r="A9" s="8" t="s">
        <v>2</v>
      </c>
      <c r="B9" s="57" t="s">
        <v>3</v>
      </c>
      <c r="C9" s="9" t="s">
        <v>4</v>
      </c>
      <c r="D9" s="10" t="s">
        <v>5</v>
      </c>
      <c r="E9" s="11" t="s">
        <v>6</v>
      </c>
      <c r="F9" s="9" t="s">
        <v>7</v>
      </c>
      <c r="G9" s="12" t="s">
        <v>8</v>
      </c>
      <c r="H9" s="13" t="s">
        <v>5</v>
      </c>
      <c r="I9" s="14" t="s">
        <v>6</v>
      </c>
      <c r="J9" s="14" t="s">
        <v>7</v>
      </c>
      <c r="K9" s="15" t="s">
        <v>8</v>
      </c>
      <c r="L9" s="16"/>
    </row>
    <row r="10" spans="1:12" s="3" customFormat="1" x14ac:dyDescent="0.25">
      <c r="A10" s="17">
        <v>1</v>
      </c>
      <c r="B10" s="59" t="str">
        <f>[4]List2!B15</f>
        <v>Mokráňová Naďa</v>
      </c>
      <c r="C10" s="60" t="str">
        <f>[4]List1!C12</f>
        <v>ŠK ŠOG Nitra</v>
      </c>
      <c r="D10" s="61">
        <f>[4]List2!E15</f>
        <v>5.0999999999999996</v>
      </c>
      <c r="E10" s="62">
        <f>[4]List2!L15</f>
        <v>5.3999999999999995</v>
      </c>
      <c r="F10" s="58">
        <f>[4]List2!M15</f>
        <v>0</v>
      </c>
      <c r="G10" s="63">
        <f>[4]List2!N15</f>
        <v>10.5</v>
      </c>
      <c r="H10" s="64">
        <f>[4]List2!E16</f>
        <v>3.8</v>
      </c>
      <c r="I10" s="61">
        <f>[4]List2!L16</f>
        <v>4</v>
      </c>
      <c r="J10" s="61">
        <f>[4]List2!M16</f>
        <v>0</v>
      </c>
      <c r="K10" s="62">
        <f>[4]List2!N16</f>
        <v>7.8</v>
      </c>
      <c r="L10" s="58">
        <f>[4]List2!O16</f>
        <v>18.3</v>
      </c>
    </row>
    <row r="11" spans="1:12" s="3" customFormat="1" x14ac:dyDescent="0.25">
      <c r="A11" s="19">
        <v>2</v>
      </c>
      <c r="B11" s="65" t="str">
        <f>[4]List2!B11</f>
        <v>Bartíková Izabela</v>
      </c>
      <c r="C11" s="60" t="str">
        <f>[4]List1!C10</f>
        <v>ŠK ŠOG Nitra</v>
      </c>
      <c r="D11" s="66">
        <f>[4]List2!E11</f>
        <v>4.9000000000000004</v>
      </c>
      <c r="E11" s="67">
        <f>[4]List2!L11</f>
        <v>5.75</v>
      </c>
      <c r="F11" s="27">
        <f>[4]List2!M11</f>
        <v>0</v>
      </c>
      <c r="G11" s="68">
        <f>[4]List2!N11</f>
        <v>10.65</v>
      </c>
      <c r="H11" s="69">
        <f>[4]List2!E12</f>
        <v>3.1</v>
      </c>
      <c r="I11" s="66">
        <f>[4]List2!L12</f>
        <v>4</v>
      </c>
      <c r="J11" s="66">
        <f>[4]List2!M12</f>
        <v>0</v>
      </c>
      <c r="K11" s="67">
        <f>[4]List2!N12</f>
        <v>7.1</v>
      </c>
      <c r="L11" s="27">
        <f>[4]List2!O12</f>
        <v>17.75</v>
      </c>
    </row>
    <row r="12" spans="1:12" s="3" customFormat="1" x14ac:dyDescent="0.25">
      <c r="A12" s="19">
        <v>3</v>
      </c>
      <c r="B12" s="65" t="str">
        <f>[4]List2!B27</f>
        <v>Hankus Sara</v>
      </c>
      <c r="C12" s="60" t="str">
        <f>[4]List1!C18</f>
        <v>PTG Sokol Krakow Polsko</v>
      </c>
      <c r="D12" s="66">
        <f>[4]List2!E27</f>
        <v>5</v>
      </c>
      <c r="E12" s="67">
        <f>[4]List2!L27</f>
        <v>4.95</v>
      </c>
      <c r="F12" s="27">
        <f>[4]List2!M27</f>
        <v>0</v>
      </c>
      <c r="G12" s="68">
        <f>[4]List2!N27</f>
        <v>9.9499999999999993</v>
      </c>
      <c r="H12" s="69">
        <f>[4]List2!E28</f>
        <v>4.5</v>
      </c>
      <c r="I12" s="66">
        <f>[4]List2!L28</f>
        <v>2.8000000000000007</v>
      </c>
      <c r="J12" s="66">
        <f>[4]List2!M28</f>
        <v>0.3</v>
      </c>
      <c r="K12" s="67">
        <f>[4]List2!N28</f>
        <v>7.0000000000000009</v>
      </c>
      <c r="L12" s="27">
        <f>[4]List2!O28</f>
        <v>16.95</v>
      </c>
    </row>
    <row r="13" spans="1:12" x14ac:dyDescent="0.25">
      <c r="A13" s="19">
        <v>4</v>
      </c>
      <c r="B13" s="20" t="str">
        <f>[4]List2!B25</f>
        <v>Sýkorová Nina</v>
      </c>
      <c r="C13" s="21" t="str">
        <f>[4]List1!C17</f>
        <v>ŠK ŠOG Nitra</v>
      </c>
      <c r="D13" s="22">
        <f>[4]List2!E25</f>
        <v>3.8</v>
      </c>
      <c r="E13" s="23">
        <f>[4]List2!L25</f>
        <v>5.2</v>
      </c>
      <c r="F13" s="24">
        <f>[4]List2!M25</f>
        <v>0</v>
      </c>
      <c r="G13" s="25">
        <f>[4]List2!N25</f>
        <v>9</v>
      </c>
      <c r="H13" s="26">
        <f>[4]List2!E26</f>
        <v>3.8</v>
      </c>
      <c r="I13" s="22">
        <f>[4]List2!L26</f>
        <v>3.6999999999999993</v>
      </c>
      <c r="J13" s="22">
        <f>[4]List2!M26</f>
        <v>0</v>
      </c>
      <c r="K13" s="23">
        <f>[4]List2!N26</f>
        <v>7.4999999999999991</v>
      </c>
      <c r="L13" s="27">
        <f>[4]List2!O26</f>
        <v>16.5</v>
      </c>
    </row>
    <row r="14" spans="1:12" x14ac:dyDescent="0.25">
      <c r="A14" s="19">
        <v>5</v>
      </c>
      <c r="B14" s="20" t="str">
        <f>[4]List2!B21</f>
        <v>Król Karolina</v>
      </c>
      <c r="C14" s="21" t="str">
        <f>[4]List1!C15</f>
        <v>PTG Sokol Krakow Polsko</v>
      </c>
      <c r="D14" s="22">
        <f>[4]List2!E21</f>
        <v>3.2</v>
      </c>
      <c r="E14" s="23">
        <f>[4]List2!L21</f>
        <v>3.3000000000000007</v>
      </c>
      <c r="F14" s="24">
        <f>[4]List2!M21</f>
        <v>0</v>
      </c>
      <c r="G14" s="25">
        <f>[4]List2!N21</f>
        <v>6.5000000000000009</v>
      </c>
      <c r="H14" s="26">
        <f>[4]List2!E22</f>
        <v>4.9000000000000004</v>
      </c>
      <c r="I14" s="22">
        <f>[4]List2!L22</f>
        <v>3.1000000000000005</v>
      </c>
      <c r="J14" s="22">
        <f>[4]List2!M22</f>
        <v>0.3</v>
      </c>
      <c r="K14" s="23">
        <f>[4]List2!N22</f>
        <v>7.7</v>
      </c>
      <c r="L14" s="27">
        <f>[4]List2!O22</f>
        <v>14.200000000000001</v>
      </c>
    </row>
    <row r="15" spans="1:12" x14ac:dyDescent="0.25">
      <c r="A15" s="19">
        <v>6</v>
      </c>
      <c r="B15" s="20" t="str">
        <f>[4]List2!B9</f>
        <v>Bolečková Ema</v>
      </c>
      <c r="C15" s="21" t="str">
        <f>[4]List1!C9</f>
        <v>ŠK ŠOG Nitra</v>
      </c>
      <c r="D15" s="22">
        <f>[4]List2!E9</f>
        <v>3.2</v>
      </c>
      <c r="E15" s="23">
        <f>[4]List2!L9</f>
        <v>2.7999999999999989</v>
      </c>
      <c r="F15" s="24">
        <f>[4]List2!M9</f>
        <v>0.3</v>
      </c>
      <c r="G15" s="25">
        <f>[4]List2!N9</f>
        <v>5.6999999999999993</v>
      </c>
      <c r="H15" s="26">
        <f>[4]List2!E10</f>
        <v>2.5</v>
      </c>
      <c r="I15" s="22">
        <f>[4]List2!L10</f>
        <v>3.7500000000000009</v>
      </c>
      <c r="J15" s="22">
        <f>[4]List2!M10</f>
        <v>0</v>
      </c>
      <c r="K15" s="23">
        <f>[4]List2!N10</f>
        <v>6.2500000000000009</v>
      </c>
      <c r="L15" s="27">
        <f>[4]List2!O10</f>
        <v>11.95</v>
      </c>
    </row>
    <row r="16" spans="1:12" x14ac:dyDescent="0.25">
      <c r="A16" s="19">
        <v>7</v>
      </c>
      <c r="B16" s="20" t="str">
        <f>[4]List2!B23</f>
        <v>Kadlecová Andrea</v>
      </c>
      <c r="C16" s="21" t="str">
        <f>[4]List1!C16</f>
        <v>GSK Tábor</v>
      </c>
      <c r="D16" s="22">
        <f>[4]List2!E23</f>
        <v>2.2999999999999998</v>
      </c>
      <c r="E16" s="23">
        <f>[4]List2!L23</f>
        <v>2.6499999999999995</v>
      </c>
      <c r="F16" s="24">
        <f>[4]List2!M23</f>
        <v>0</v>
      </c>
      <c r="G16" s="25">
        <f>[4]List2!N23</f>
        <v>4.9499999999999993</v>
      </c>
      <c r="H16" s="26">
        <f>[4]List2!E24</f>
        <v>3.2</v>
      </c>
      <c r="I16" s="22">
        <f>[4]List2!L24</f>
        <v>2.75</v>
      </c>
      <c r="J16" s="22">
        <f>[4]List2!M24</f>
        <v>0</v>
      </c>
      <c r="K16" s="23">
        <f>[4]List2!N24</f>
        <v>5.95</v>
      </c>
      <c r="L16" s="27">
        <f>[4]List2!O24</f>
        <v>10.899999999999999</v>
      </c>
    </row>
    <row r="17" spans="1:12" ht="15.75" thickBot="1" x14ac:dyDescent="0.3">
      <c r="A17" s="28">
        <v>8</v>
      </c>
      <c r="B17" s="29" t="str">
        <f>[4]List2!B17</f>
        <v>Míková Eliška</v>
      </c>
      <c r="C17" s="30" t="str">
        <f>[4]List1!C13</f>
        <v>GSK Tábor</v>
      </c>
      <c r="D17" s="31">
        <f>[4]List2!E17</f>
        <v>2.4</v>
      </c>
      <c r="E17" s="32">
        <f>[4]List2!L17</f>
        <v>2.6499999999999977</v>
      </c>
      <c r="F17" s="33">
        <f>[4]List2!M17</f>
        <v>0</v>
      </c>
      <c r="G17" s="34">
        <f>[4]List2!N17</f>
        <v>5.0499999999999972</v>
      </c>
      <c r="H17" s="35">
        <f>[4]List2!E18</f>
        <v>2.2999999999999998</v>
      </c>
      <c r="I17" s="31">
        <f>[4]List2!L18</f>
        <v>1.8000000000000007</v>
      </c>
      <c r="J17" s="31">
        <f>[4]List2!M18</f>
        <v>0</v>
      </c>
      <c r="K17" s="32">
        <f>[4]List2!N18</f>
        <v>4.1000000000000005</v>
      </c>
      <c r="L17" s="36">
        <f>[4]List2!O18</f>
        <v>9.1499999999999986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17" sqref="A17"/>
    </sheetView>
  </sheetViews>
  <sheetFormatPr defaultRowHeight="15" x14ac:dyDescent="0.25"/>
  <cols>
    <col min="1" max="1" width="6.28515625" customWidth="1"/>
    <col min="2" max="2" width="19.28515625" customWidth="1"/>
    <col min="3" max="3" width="17.140625" customWidth="1"/>
  </cols>
  <sheetData>
    <row r="1" spans="1:12" ht="21" x14ac:dyDescent="0.35">
      <c r="B1" s="1" t="s">
        <v>0</v>
      </c>
    </row>
    <row r="3" spans="1:12" ht="28.5" x14ac:dyDescent="0.45">
      <c r="B3" s="2" t="str">
        <f>[5]List1!B3</f>
        <v>Led(n)ová vločka</v>
      </c>
    </row>
    <row r="4" spans="1:12" x14ac:dyDescent="0.25">
      <c r="B4" s="3" t="str">
        <f>[5]List1!B4</f>
        <v>Tábor  26.1.2020</v>
      </c>
    </row>
    <row r="6" spans="1:12" x14ac:dyDescent="0.25">
      <c r="B6" s="4" t="str">
        <f>[5]List1!B6</f>
        <v>Kategorie V. - 2009, 2008 - naděje st.</v>
      </c>
    </row>
    <row r="7" spans="1:12" ht="15.75" thickBot="1" x14ac:dyDescent="0.3"/>
    <row r="8" spans="1:12" ht="15.75" thickBot="1" x14ac:dyDescent="0.3">
      <c r="A8" s="5"/>
      <c r="B8" s="6"/>
      <c r="C8" s="6"/>
      <c r="D8" s="76" t="str">
        <f>[5]List1!D8</f>
        <v>Lib.náčiní</v>
      </c>
      <c r="E8" s="76"/>
      <c r="F8" s="76"/>
      <c r="G8" s="76"/>
      <c r="H8" s="78" t="str">
        <f>[5]List1!E8</f>
        <v>Lib.náčiní</v>
      </c>
      <c r="I8" s="76"/>
      <c r="J8" s="76"/>
      <c r="K8" s="77"/>
      <c r="L8" s="7" t="s">
        <v>1</v>
      </c>
    </row>
    <row r="9" spans="1:12" ht="15.75" thickBot="1" x14ac:dyDescent="0.3">
      <c r="A9" s="8" t="s">
        <v>2</v>
      </c>
      <c r="B9" s="57" t="s">
        <v>3</v>
      </c>
      <c r="C9" s="9" t="s">
        <v>4</v>
      </c>
      <c r="D9" s="10" t="s">
        <v>5</v>
      </c>
      <c r="E9" s="11" t="s">
        <v>6</v>
      </c>
      <c r="F9" s="9" t="s">
        <v>7</v>
      </c>
      <c r="G9" s="12" t="s">
        <v>8</v>
      </c>
      <c r="H9" s="13" t="s">
        <v>5</v>
      </c>
      <c r="I9" s="14" t="s">
        <v>6</v>
      </c>
      <c r="J9" s="14" t="s">
        <v>7</v>
      </c>
      <c r="K9" s="15" t="s">
        <v>8</v>
      </c>
      <c r="L9" s="16"/>
    </row>
    <row r="10" spans="1:12" s="3" customFormat="1" x14ac:dyDescent="0.25">
      <c r="A10" s="17">
        <v>1</v>
      </c>
      <c r="B10" s="59" t="str">
        <f>[5]List2!B27</f>
        <v>Madeja Anna</v>
      </c>
      <c r="C10" s="60" t="str">
        <f>[5]List1!C18</f>
        <v>PTG Sokol Krakow Polsko</v>
      </c>
      <c r="D10" s="61">
        <f>[5]List2!E27</f>
        <v>5.4</v>
      </c>
      <c r="E10" s="62">
        <f>[5]List2!L27</f>
        <v>3.8499999999999996</v>
      </c>
      <c r="F10" s="58">
        <f>[5]List2!M27</f>
        <v>0</v>
      </c>
      <c r="G10" s="63">
        <f>[5]List2!N27</f>
        <v>9.25</v>
      </c>
      <c r="H10" s="64">
        <f>[5]List2!E28</f>
        <v>5.5</v>
      </c>
      <c r="I10" s="61">
        <f>[5]List2!L28</f>
        <v>4.3500000000000014</v>
      </c>
      <c r="J10" s="61">
        <f>[5]List2!M28</f>
        <v>0</v>
      </c>
      <c r="K10" s="62">
        <f>[5]List2!N28</f>
        <v>9.8500000000000014</v>
      </c>
      <c r="L10" s="58">
        <f>[5]List2!O28</f>
        <v>19.100000000000001</v>
      </c>
    </row>
    <row r="11" spans="1:12" s="3" customFormat="1" x14ac:dyDescent="0.25">
      <c r="A11" s="19">
        <v>2</v>
      </c>
      <c r="B11" s="65" t="str">
        <f>[5]List2!B9</f>
        <v>Obstová Tereza</v>
      </c>
      <c r="C11" s="60" t="str">
        <f>[5]List1!C9</f>
        <v>TJ Sokol Hodkovičky</v>
      </c>
      <c r="D11" s="66">
        <f>[5]List2!E9</f>
        <v>3.5999999999999996</v>
      </c>
      <c r="E11" s="67">
        <f>[5]List2!L9</f>
        <v>4.1000000000000014</v>
      </c>
      <c r="F11" s="27">
        <f>[5]List2!M9</f>
        <v>0</v>
      </c>
      <c r="G11" s="68">
        <f>[5]List2!N9</f>
        <v>7.7000000000000011</v>
      </c>
      <c r="H11" s="69">
        <f>[5]List2!E10</f>
        <v>4.7</v>
      </c>
      <c r="I11" s="66">
        <f>[5]List2!L10</f>
        <v>3.9500000000000011</v>
      </c>
      <c r="J11" s="66">
        <f>[5]List2!M10</f>
        <v>0</v>
      </c>
      <c r="K11" s="67">
        <f>[5]List2!N10</f>
        <v>8.6500000000000021</v>
      </c>
      <c r="L11" s="27">
        <f>[5]List2!O10</f>
        <v>16.350000000000001</v>
      </c>
    </row>
    <row r="12" spans="1:12" s="3" customFormat="1" x14ac:dyDescent="0.25">
      <c r="A12" s="19">
        <v>3</v>
      </c>
      <c r="B12" s="65" t="str">
        <f>[5]List2!B11</f>
        <v>Kofroňová Anna</v>
      </c>
      <c r="C12" s="60" t="str">
        <f>[5]List1!C10</f>
        <v>La Pirouette Jeseník</v>
      </c>
      <c r="D12" s="66">
        <f>[5]List2!E11</f>
        <v>4.0999999999999996</v>
      </c>
      <c r="E12" s="67">
        <f>[5]List2!L11</f>
        <v>1.5500000000000007</v>
      </c>
      <c r="F12" s="27">
        <f>[5]List2!M11</f>
        <v>0</v>
      </c>
      <c r="G12" s="68">
        <f>[5]List2!N11</f>
        <v>5.65</v>
      </c>
      <c r="H12" s="69">
        <f>[5]List2!E12</f>
        <v>5.4</v>
      </c>
      <c r="I12" s="66">
        <f>[5]List2!L12</f>
        <v>5</v>
      </c>
      <c r="J12" s="66">
        <f>[5]List2!M12</f>
        <v>0</v>
      </c>
      <c r="K12" s="67">
        <f>[5]List2!N12</f>
        <v>10.4</v>
      </c>
      <c r="L12" s="27">
        <f>[5]List2!O12</f>
        <v>16.05</v>
      </c>
    </row>
    <row r="13" spans="1:12" x14ac:dyDescent="0.25">
      <c r="A13" s="19">
        <v>4</v>
      </c>
      <c r="B13" s="20" t="str">
        <f>[5]List2!B15</f>
        <v>Lieskovská Natália</v>
      </c>
      <c r="C13" s="21" t="str">
        <f>[5]List1!C12</f>
        <v>ŠK ŠOG Nitra</v>
      </c>
      <c r="D13" s="22">
        <f>[5]List2!E15</f>
        <v>2.7</v>
      </c>
      <c r="E13" s="23">
        <f>[5]List2!L15</f>
        <v>3.5499999999999989</v>
      </c>
      <c r="F13" s="24">
        <f>[5]List2!M15</f>
        <v>0</v>
      </c>
      <c r="G13" s="25">
        <f>[5]List2!N15</f>
        <v>6.2499999999999991</v>
      </c>
      <c r="H13" s="26">
        <f>[5]List2!E16</f>
        <v>2.5</v>
      </c>
      <c r="I13" s="22">
        <f>[5]List2!L16</f>
        <v>3.8499999999999996</v>
      </c>
      <c r="J13" s="22">
        <f>[5]List2!M16</f>
        <v>0</v>
      </c>
      <c r="K13" s="23">
        <f>[5]List2!N16</f>
        <v>6.35</v>
      </c>
      <c r="L13" s="27">
        <f>[5]List2!O16</f>
        <v>12.599999999999998</v>
      </c>
    </row>
    <row r="14" spans="1:12" x14ac:dyDescent="0.25">
      <c r="A14" s="19">
        <v>5</v>
      </c>
      <c r="B14" s="20" t="str">
        <f>[5]List2!B31</f>
        <v>Wolfová Andrea</v>
      </c>
      <c r="C14" s="21" t="str">
        <f>[5]List1!C20</f>
        <v>TJ Sokol Hodkovičky</v>
      </c>
      <c r="D14" s="22">
        <f>[5]List2!E31</f>
        <v>2.4</v>
      </c>
      <c r="E14" s="23">
        <f>[5]List2!L31</f>
        <v>2.6500000000000004</v>
      </c>
      <c r="F14" s="24">
        <f>[5]List2!M31</f>
        <v>0</v>
      </c>
      <c r="G14" s="25">
        <f>[5]List2!N31</f>
        <v>5.0500000000000007</v>
      </c>
      <c r="H14" s="26">
        <f>[5]List2!E32</f>
        <v>3.5</v>
      </c>
      <c r="I14" s="22">
        <f>[5]List2!L32</f>
        <v>2.0999999999999996</v>
      </c>
      <c r="J14" s="22">
        <f>[5]List2!M32</f>
        <v>0</v>
      </c>
      <c r="K14" s="23">
        <f>[5]List2!N32</f>
        <v>5.6</v>
      </c>
      <c r="L14" s="27">
        <f>[5]List2!O32</f>
        <v>10.65</v>
      </c>
    </row>
    <row r="15" spans="1:12" x14ac:dyDescent="0.25">
      <c r="A15" s="19">
        <v>6</v>
      </c>
      <c r="B15" s="20" t="str">
        <f>[5]List2!B23</f>
        <v>Procházková Kristina</v>
      </c>
      <c r="C15" s="21" t="str">
        <f>[5]List1!C16</f>
        <v>GSK Tábor</v>
      </c>
      <c r="D15" s="22">
        <f>[5]List2!E23</f>
        <v>3.1</v>
      </c>
      <c r="E15" s="23">
        <f>[5]List2!L23</f>
        <v>2.2000000000000002</v>
      </c>
      <c r="F15" s="24">
        <f>[5]List2!M23</f>
        <v>0.6</v>
      </c>
      <c r="G15" s="25">
        <f>[5]List2!N23</f>
        <v>4.7000000000000011</v>
      </c>
      <c r="H15" s="26">
        <f>[5]List2!E24</f>
        <v>2.7</v>
      </c>
      <c r="I15" s="22">
        <f>[5]List2!L24</f>
        <v>3.5</v>
      </c>
      <c r="J15" s="22">
        <f>[5]List2!M24</f>
        <v>0.3</v>
      </c>
      <c r="K15" s="23">
        <f>[5]List2!N24</f>
        <v>5.9</v>
      </c>
      <c r="L15" s="27">
        <f>[5]List2!O24</f>
        <v>10.600000000000001</v>
      </c>
    </row>
    <row r="16" spans="1:12" ht="15.75" thickBot="1" x14ac:dyDescent="0.3">
      <c r="A16" s="28">
        <v>7</v>
      </c>
      <c r="B16" s="29" t="str">
        <f>[5]List2!B25</f>
        <v>Bokorová Barbora</v>
      </c>
      <c r="C16" s="30" t="str">
        <f>[5]List1!C17</f>
        <v>ŠK ŠOG Nitra</v>
      </c>
      <c r="D16" s="31">
        <f>[5]List2!E25</f>
        <v>2.4000000000000004</v>
      </c>
      <c r="E16" s="32">
        <f>[5]List2!L25</f>
        <v>1.5999999999999979</v>
      </c>
      <c r="F16" s="33">
        <f>[5]List2!M25</f>
        <v>0</v>
      </c>
      <c r="G16" s="34">
        <f>[5]List2!N25</f>
        <v>3.9999999999999982</v>
      </c>
      <c r="H16" s="35">
        <f>[5]List2!E26</f>
        <v>1.9</v>
      </c>
      <c r="I16" s="31">
        <f>[5]List2!L26</f>
        <v>1.9000000000000004</v>
      </c>
      <c r="J16" s="31">
        <f>[5]List2!M26</f>
        <v>0</v>
      </c>
      <c r="K16" s="32">
        <f>[5]List2!N26</f>
        <v>3.8000000000000003</v>
      </c>
      <c r="L16" s="36">
        <f>[5]List2!O26</f>
        <v>7.7999999999999989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20" sqref="A20"/>
    </sheetView>
  </sheetViews>
  <sheetFormatPr defaultRowHeight="15" x14ac:dyDescent="0.25"/>
  <cols>
    <col min="1" max="1" width="6.28515625" customWidth="1"/>
    <col min="2" max="2" width="18.140625" customWidth="1"/>
    <col min="3" max="3" width="15.85546875" customWidth="1"/>
  </cols>
  <sheetData>
    <row r="1" spans="1:12" ht="21" x14ac:dyDescent="0.35">
      <c r="B1" s="1" t="s">
        <v>0</v>
      </c>
    </row>
    <row r="3" spans="1:12" ht="28.5" x14ac:dyDescent="0.45">
      <c r="B3" s="2" t="str">
        <f>[6]List1!B3</f>
        <v>Led(n)ová vločka</v>
      </c>
    </row>
    <row r="4" spans="1:12" x14ac:dyDescent="0.25">
      <c r="B4" s="3" t="str">
        <f>[6]List1!B4</f>
        <v>Tábor  26.1.2020</v>
      </c>
    </row>
    <row r="6" spans="1:12" x14ac:dyDescent="0.25">
      <c r="B6" s="4" t="str">
        <f>[6]List1!B6</f>
        <v>Kategorie VI. - 2006,2007 - juniorky</v>
      </c>
    </row>
    <row r="7" spans="1:12" ht="15.75" thickBot="1" x14ac:dyDescent="0.3"/>
    <row r="8" spans="1:12" ht="15.75" thickBot="1" x14ac:dyDescent="0.3">
      <c r="A8" s="5"/>
      <c r="B8" s="6"/>
      <c r="C8" s="6"/>
      <c r="D8" s="76" t="str">
        <f>[6]List1!D8</f>
        <v>Lib.náčiní</v>
      </c>
      <c r="E8" s="76"/>
      <c r="F8" s="76"/>
      <c r="G8" s="76"/>
      <c r="H8" s="78" t="str">
        <f>[6]List1!E8</f>
        <v>Lib.náčiní</v>
      </c>
      <c r="I8" s="76"/>
      <c r="J8" s="76"/>
      <c r="K8" s="77"/>
      <c r="L8" s="7" t="s">
        <v>1</v>
      </c>
    </row>
    <row r="9" spans="1:12" ht="15.75" thickBot="1" x14ac:dyDescent="0.3">
      <c r="A9" s="8" t="s">
        <v>2</v>
      </c>
      <c r="B9" s="9" t="s">
        <v>3</v>
      </c>
      <c r="C9" s="9" t="s">
        <v>4</v>
      </c>
      <c r="D9" s="10" t="s">
        <v>5</v>
      </c>
      <c r="E9" s="11" t="s">
        <v>6</v>
      </c>
      <c r="F9" s="9" t="s">
        <v>7</v>
      </c>
      <c r="G9" s="12" t="s">
        <v>8</v>
      </c>
      <c r="H9" s="13" t="s">
        <v>5</v>
      </c>
      <c r="I9" s="14" t="s">
        <v>6</v>
      </c>
      <c r="J9" s="14" t="s">
        <v>7</v>
      </c>
      <c r="K9" s="15" t="s">
        <v>8</v>
      </c>
      <c r="L9" s="16"/>
    </row>
    <row r="10" spans="1:12" s="3" customFormat="1" x14ac:dyDescent="0.25">
      <c r="A10" s="17">
        <v>1</v>
      </c>
      <c r="B10" s="59" t="str">
        <f>[6]List2!B23</f>
        <v>Orlová Klára</v>
      </c>
      <c r="C10" s="60" t="str">
        <f>[6]List1!C16</f>
        <v>TopGym Karlovy Vary</v>
      </c>
      <c r="D10" s="61">
        <f>[6]List2!E23</f>
        <v>4.3</v>
      </c>
      <c r="E10" s="62">
        <f>[6]List2!L23</f>
        <v>6.75</v>
      </c>
      <c r="F10" s="58">
        <f>[6]List2!M23</f>
        <v>0</v>
      </c>
      <c r="G10" s="63">
        <f>[6]List2!N23</f>
        <v>11.05</v>
      </c>
      <c r="H10" s="64">
        <f>[6]List2!E24</f>
        <v>3.3</v>
      </c>
      <c r="I10" s="61">
        <f>[6]List2!L24</f>
        <v>5.0999999999999988</v>
      </c>
      <c r="J10" s="61">
        <f>[6]List2!M24</f>
        <v>0.6</v>
      </c>
      <c r="K10" s="62">
        <f>[6]List2!N24</f>
        <v>7.7999999999999989</v>
      </c>
      <c r="L10" s="58">
        <f>[6]List2!O24</f>
        <v>18.850000000000001</v>
      </c>
    </row>
    <row r="11" spans="1:12" s="3" customFormat="1" x14ac:dyDescent="0.25">
      <c r="A11" s="19">
        <v>2</v>
      </c>
      <c r="B11" s="65" t="str">
        <f>[6]List2!B21</f>
        <v>Havlíková Karolína</v>
      </c>
      <c r="C11" s="60" t="str">
        <f>[6]List1!C15</f>
        <v>TJ Sokol Hodkovičky</v>
      </c>
      <c r="D11" s="66">
        <f>[6]List2!E21</f>
        <v>4.3</v>
      </c>
      <c r="E11" s="67">
        <f>[6]List2!L21</f>
        <v>3.9499999999999993</v>
      </c>
      <c r="F11" s="27">
        <f>[6]List2!M21</f>
        <v>0</v>
      </c>
      <c r="G11" s="68">
        <f>[6]List2!N21</f>
        <v>8.25</v>
      </c>
      <c r="H11" s="69">
        <f>[6]List2!E22</f>
        <v>5.0999999999999996</v>
      </c>
      <c r="I11" s="66">
        <f>[6]List2!L22</f>
        <v>5.0500000000000007</v>
      </c>
      <c r="J11" s="66">
        <f>[6]List2!M22</f>
        <v>0</v>
      </c>
      <c r="K11" s="67">
        <f>[6]List2!N22</f>
        <v>10.15</v>
      </c>
      <c r="L11" s="27">
        <f>[6]List2!O22</f>
        <v>18.399999999999999</v>
      </c>
    </row>
    <row r="12" spans="1:12" s="3" customFormat="1" x14ac:dyDescent="0.25">
      <c r="A12" s="19">
        <v>3</v>
      </c>
      <c r="B12" s="65" t="str">
        <f>[6]List2!B19</f>
        <v>Bencová Karolína</v>
      </c>
      <c r="C12" s="60" t="str">
        <f>[6]List1!C14</f>
        <v>TJ Sokol Bedřichov</v>
      </c>
      <c r="D12" s="66">
        <f>[6]List2!E19</f>
        <v>3.5</v>
      </c>
      <c r="E12" s="67">
        <f>[6]List2!L19</f>
        <v>5.5</v>
      </c>
      <c r="F12" s="27">
        <f>[6]List2!M19</f>
        <v>0</v>
      </c>
      <c r="G12" s="68">
        <f>[6]List2!N19</f>
        <v>9</v>
      </c>
      <c r="H12" s="69">
        <f>[6]List2!E20</f>
        <v>2.5</v>
      </c>
      <c r="I12" s="66">
        <f>[6]List2!L20</f>
        <v>6.3500000000000005</v>
      </c>
      <c r="J12" s="66">
        <f>[6]List2!M20</f>
        <v>0</v>
      </c>
      <c r="K12" s="67">
        <f>[6]List2!N20</f>
        <v>8.8500000000000014</v>
      </c>
      <c r="L12" s="27">
        <f>[6]List2!O20</f>
        <v>17.850000000000001</v>
      </c>
    </row>
    <row r="13" spans="1:12" x14ac:dyDescent="0.25">
      <c r="A13" s="19">
        <v>4</v>
      </c>
      <c r="B13" s="20" t="str">
        <f>[6]List2!B25</f>
        <v>Michálková Veronika</v>
      </c>
      <c r="C13" s="21" t="str">
        <f>[6]List1!C17</f>
        <v>SK Jihlava</v>
      </c>
      <c r="D13" s="22">
        <f>[6]List2!E25</f>
        <v>3.6</v>
      </c>
      <c r="E13" s="23">
        <f>[6]List2!L25</f>
        <v>4.5999999999999996</v>
      </c>
      <c r="F13" s="24">
        <f>[6]List2!M25</f>
        <v>0.6</v>
      </c>
      <c r="G13" s="25">
        <f>[6]List2!N25</f>
        <v>7.6</v>
      </c>
      <c r="H13" s="26">
        <f>[6]List2!E26</f>
        <v>3.4000000000000004</v>
      </c>
      <c r="I13" s="22">
        <f>[6]List2!L26</f>
        <v>6.65</v>
      </c>
      <c r="J13" s="22">
        <f>[6]List2!M26</f>
        <v>0</v>
      </c>
      <c r="K13" s="23">
        <f>[6]List2!N26</f>
        <v>10.050000000000001</v>
      </c>
      <c r="L13" s="27">
        <f>[6]List2!O26</f>
        <v>17.649999999999999</v>
      </c>
    </row>
    <row r="14" spans="1:12" x14ac:dyDescent="0.25">
      <c r="A14" s="19">
        <v>5</v>
      </c>
      <c r="B14" s="20" t="str">
        <f>[6]List2!B13</f>
        <v>Bendová Barbora</v>
      </c>
      <c r="C14" s="21" t="str">
        <f>[6]List1!C11</f>
        <v>GSK Tábor</v>
      </c>
      <c r="D14" s="22">
        <f>[6]List2!E13</f>
        <v>2.7</v>
      </c>
      <c r="E14" s="23">
        <f>[6]List2!L13</f>
        <v>5.3</v>
      </c>
      <c r="F14" s="24">
        <f>[6]List2!M13</f>
        <v>0</v>
      </c>
      <c r="G14" s="25">
        <f>[6]List2!N13</f>
        <v>8</v>
      </c>
      <c r="H14" s="26">
        <f>[6]List2!E14</f>
        <v>3.0999999999999996</v>
      </c>
      <c r="I14" s="22">
        <f>[6]List2!L14</f>
        <v>5.1999999999999993</v>
      </c>
      <c r="J14" s="22">
        <f>[6]List2!M14</f>
        <v>0.3</v>
      </c>
      <c r="K14" s="23">
        <f>[6]List2!N14</f>
        <v>7.9999999999999991</v>
      </c>
      <c r="L14" s="27">
        <f>[6]List2!O14</f>
        <v>16</v>
      </c>
    </row>
    <row r="15" spans="1:12" x14ac:dyDescent="0.25">
      <c r="A15" s="19">
        <v>6</v>
      </c>
      <c r="B15" s="20" t="str">
        <f>[6]List2!B11</f>
        <v>Bilko Anastazja</v>
      </c>
      <c r="C15" s="21" t="str">
        <f>[6]List1!C10</f>
        <v>PTG Sokol Krakow</v>
      </c>
      <c r="D15" s="22">
        <f>[6]List2!E11</f>
        <v>2.9</v>
      </c>
      <c r="E15" s="23">
        <f>[6]List2!L11</f>
        <v>5.5</v>
      </c>
      <c r="F15" s="24">
        <f>[6]List2!M11</f>
        <v>0</v>
      </c>
      <c r="G15" s="25">
        <f>[6]List2!N11</f>
        <v>8.4</v>
      </c>
      <c r="H15" s="26">
        <f>[6]List2!E12</f>
        <v>3.5999999999999996</v>
      </c>
      <c r="I15" s="22">
        <f>[6]List2!L12</f>
        <v>3.9500000000000011</v>
      </c>
      <c r="J15" s="22">
        <f>[6]List2!M12</f>
        <v>0</v>
      </c>
      <c r="K15" s="23">
        <f>[6]List2!N12</f>
        <v>7.5500000000000007</v>
      </c>
      <c r="L15" s="27">
        <f>[6]List2!O12</f>
        <v>15.950000000000001</v>
      </c>
    </row>
    <row r="16" spans="1:12" x14ac:dyDescent="0.25">
      <c r="A16" s="19">
        <v>7</v>
      </c>
      <c r="B16" s="20" t="str">
        <f>[6]List2!B9</f>
        <v>Kohnová Karolína</v>
      </c>
      <c r="C16" s="21" t="str">
        <f>[6]List1!C9</f>
        <v>TJ Sokol Bedřichov</v>
      </c>
      <c r="D16" s="22">
        <f>[6]List2!E9</f>
        <v>3.5</v>
      </c>
      <c r="E16" s="23">
        <f>[6]List2!L9</f>
        <v>4.75</v>
      </c>
      <c r="F16" s="24">
        <f>[6]List2!M9</f>
        <v>0</v>
      </c>
      <c r="G16" s="25">
        <f>[6]List2!N9</f>
        <v>8.25</v>
      </c>
      <c r="H16" s="26">
        <f>[6]List2!E10</f>
        <v>2.2999999999999998</v>
      </c>
      <c r="I16" s="22">
        <f>[6]List2!L10</f>
        <v>4.6999999999999993</v>
      </c>
      <c r="J16" s="22">
        <f>[6]List2!M10</f>
        <v>0</v>
      </c>
      <c r="K16" s="23">
        <f>[6]List2!N10</f>
        <v>6.9999999999999991</v>
      </c>
      <c r="L16" s="27">
        <f>[6]List2!O10</f>
        <v>15.25</v>
      </c>
    </row>
    <row r="17" spans="1:12" x14ac:dyDescent="0.25">
      <c r="A17" s="19">
        <v>8</v>
      </c>
      <c r="B17" s="20" t="str">
        <f>[6]List2!B15</f>
        <v>Vicenová Michaela</v>
      </c>
      <c r="C17" s="21" t="str">
        <f>[6]List1!C12</f>
        <v>ŠK ŠOG Nitra</v>
      </c>
      <c r="D17" s="22">
        <f>[6]List2!E15</f>
        <v>2.9</v>
      </c>
      <c r="E17" s="23">
        <f>[6]List2!L15</f>
        <v>2.8999999999999995</v>
      </c>
      <c r="F17" s="24">
        <f>[6]List2!M15</f>
        <v>0</v>
      </c>
      <c r="G17" s="25">
        <f>[6]List2!N15</f>
        <v>5.7999999999999989</v>
      </c>
      <c r="H17" s="26">
        <f>[6]List2!E16</f>
        <v>3.5</v>
      </c>
      <c r="I17" s="22">
        <f>[6]List2!L16</f>
        <v>5.4499999999999993</v>
      </c>
      <c r="J17" s="22">
        <f>[6]List2!M16</f>
        <v>0</v>
      </c>
      <c r="K17" s="23">
        <f>[6]List2!N16</f>
        <v>8.9499999999999993</v>
      </c>
      <c r="L17" s="27">
        <f>[6]List2!O16</f>
        <v>14.749999999999998</v>
      </c>
    </row>
    <row r="18" spans="1:12" x14ac:dyDescent="0.25">
      <c r="A18" s="19">
        <v>9</v>
      </c>
      <c r="B18" s="20" t="str">
        <f>[6]List2!B17</f>
        <v>Deimová Anna</v>
      </c>
      <c r="C18" s="21" t="str">
        <f>[6]List1!C13</f>
        <v>GSK Tábor</v>
      </c>
      <c r="D18" s="22">
        <f>[6]List2!E17</f>
        <v>2.1</v>
      </c>
      <c r="E18" s="23">
        <f>[6]List2!L17</f>
        <v>5.4499999999999993</v>
      </c>
      <c r="F18" s="24">
        <f>[6]List2!M17</f>
        <v>0</v>
      </c>
      <c r="G18" s="25">
        <f>[6]List2!N17</f>
        <v>7.5499999999999989</v>
      </c>
      <c r="H18" s="26">
        <f>[6]List2!E18</f>
        <v>1.9000000000000001</v>
      </c>
      <c r="I18" s="22">
        <f>[6]List2!L18</f>
        <v>4.5999999999999996</v>
      </c>
      <c r="J18" s="22">
        <f>[6]List2!M18</f>
        <v>0</v>
      </c>
      <c r="K18" s="23">
        <f>[6]List2!N18</f>
        <v>6.5</v>
      </c>
      <c r="L18" s="27">
        <f>[6]List2!O18</f>
        <v>14.049999999999999</v>
      </c>
    </row>
    <row r="19" spans="1:12" ht="15.75" thickBot="1" x14ac:dyDescent="0.3">
      <c r="A19" s="28" t="s">
        <v>11</v>
      </c>
      <c r="B19" s="29" t="str">
        <f>[6]List2!B31</f>
        <v>Šolcová Naďa</v>
      </c>
      <c r="C19" s="30" t="str">
        <f>[6]List1!C20</f>
        <v>TJ Sokol Hodkovičky</v>
      </c>
      <c r="D19" s="31">
        <f>[6]List2!E31</f>
        <v>4.5999999999999996</v>
      </c>
      <c r="E19" s="32">
        <f>[6]List2!L31</f>
        <v>2.75</v>
      </c>
      <c r="F19" s="33">
        <f>[6]List2!M31</f>
        <v>0.3</v>
      </c>
      <c r="G19" s="34">
        <f>[6]List2!N31</f>
        <v>7.05</v>
      </c>
      <c r="H19" s="35">
        <f>[6]List2!E32</f>
        <v>4.0999999999999996</v>
      </c>
      <c r="I19" s="31">
        <f>[6]List2!L32</f>
        <v>5.0500000000000007</v>
      </c>
      <c r="J19" s="31">
        <f>[6]List2!M32</f>
        <v>0</v>
      </c>
      <c r="K19" s="32">
        <f>[6]List2!N32</f>
        <v>9.15</v>
      </c>
      <c r="L19" s="36">
        <f>[6]List2!O32</f>
        <v>16.2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17" sqref="A17"/>
    </sheetView>
  </sheetViews>
  <sheetFormatPr defaultRowHeight="15" x14ac:dyDescent="0.25"/>
  <cols>
    <col min="1" max="1" width="6.28515625" customWidth="1"/>
    <col min="2" max="3" width="17.7109375" customWidth="1"/>
  </cols>
  <sheetData>
    <row r="1" spans="1:12" ht="21" x14ac:dyDescent="0.35">
      <c r="B1" s="1" t="s">
        <v>0</v>
      </c>
    </row>
    <row r="3" spans="1:12" ht="28.5" x14ac:dyDescent="0.45">
      <c r="B3" s="2" t="str">
        <f>[7]List1!B3</f>
        <v>Led(n)ová vločka</v>
      </c>
    </row>
    <row r="4" spans="1:12" x14ac:dyDescent="0.25">
      <c r="B4" s="3" t="str">
        <f>[7]List1!B4</f>
        <v>Tábor  26.1.2020</v>
      </c>
    </row>
    <row r="6" spans="1:12" x14ac:dyDescent="0.25">
      <c r="B6" s="4" t="str">
        <f>[7]List1!B6</f>
        <v>Kategorie VII. - dorostenky</v>
      </c>
    </row>
    <row r="7" spans="1:12" ht="15.75" thickBot="1" x14ac:dyDescent="0.3"/>
    <row r="8" spans="1:12" ht="15.75" thickBot="1" x14ac:dyDescent="0.3">
      <c r="A8" s="5"/>
      <c r="B8" s="6"/>
      <c r="C8" s="6"/>
      <c r="D8" s="76" t="str">
        <f>[7]List1!D8</f>
        <v>Lib.náčiní</v>
      </c>
      <c r="E8" s="76"/>
      <c r="F8" s="76"/>
      <c r="G8" s="76"/>
      <c r="H8" s="78" t="str">
        <f>[7]List1!E8</f>
        <v>Lib.náčiní</v>
      </c>
      <c r="I8" s="76"/>
      <c r="J8" s="76"/>
      <c r="K8" s="77"/>
      <c r="L8" s="7" t="s">
        <v>1</v>
      </c>
    </row>
    <row r="9" spans="1:12" ht="15.75" thickBot="1" x14ac:dyDescent="0.3">
      <c r="A9" s="8" t="s">
        <v>2</v>
      </c>
      <c r="B9" s="57" t="s">
        <v>3</v>
      </c>
      <c r="C9" s="9" t="s">
        <v>4</v>
      </c>
      <c r="D9" s="10" t="s">
        <v>5</v>
      </c>
      <c r="E9" s="11" t="s">
        <v>6</v>
      </c>
      <c r="F9" s="9" t="s">
        <v>7</v>
      </c>
      <c r="G9" s="12" t="s">
        <v>8</v>
      </c>
      <c r="H9" s="13" t="s">
        <v>5</v>
      </c>
      <c r="I9" s="14" t="s">
        <v>6</v>
      </c>
      <c r="J9" s="14" t="s">
        <v>7</v>
      </c>
      <c r="K9" s="15" t="s">
        <v>8</v>
      </c>
      <c r="L9" s="16"/>
    </row>
    <row r="10" spans="1:12" s="3" customFormat="1" x14ac:dyDescent="0.25">
      <c r="A10" s="17">
        <v>1</v>
      </c>
      <c r="B10" s="59" t="str">
        <f>[7]List2!B29</f>
        <v>Bernatová Kristina</v>
      </c>
      <c r="C10" s="60" t="str">
        <f>[7]List1!C19</f>
        <v>TopGym Karlovy Vary</v>
      </c>
      <c r="D10" s="61">
        <f>[7]List2!E29</f>
        <v>4.3</v>
      </c>
      <c r="E10" s="62">
        <f>[7]List2!L29</f>
        <v>7.5</v>
      </c>
      <c r="F10" s="58">
        <f>[7]List2!M29</f>
        <v>0</v>
      </c>
      <c r="G10" s="63">
        <f>[7]List2!N29</f>
        <v>11.8</v>
      </c>
      <c r="H10" s="64">
        <f>[7]List2!E30</f>
        <v>4.6999999999999993</v>
      </c>
      <c r="I10" s="61">
        <f>[7]List2!L30</f>
        <v>6.85</v>
      </c>
      <c r="J10" s="61">
        <f>[7]List2!M30</f>
        <v>0</v>
      </c>
      <c r="K10" s="62">
        <f>[7]List2!N30</f>
        <v>11.549999999999999</v>
      </c>
      <c r="L10" s="58">
        <f>[7]List2!O30</f>
        <v>23.35</v>
      </c>
    </row>
    <row r="11" spans="1:12" s="3" customFormat="1" x14ac:dyDescent="0.25">
      <c r="A11" s="19">
        <v>2</v>
      </c>
      <c r="B11" s="65" t="str">
        <f>[7]List2!B23</f>
        <v>Minksová Kateřina</v>
      </c>
      <c r="C11" s="60" t="str">
        <f>[7]List1!C16</f>
        <v>TJ Sokol Hodkovičky</v>
      </c>
      <c r="D11" s="66">
        <f>[7]List2!E23</f>
        <v>4.4000000000000004</v>
      </c>
      <c r="E11" s="67">
        <f>[7]List2!L23</f>
        <v>6.8999999999999995</v>
      </c>
      <c r="F11" s="27">
        <f>[7]List2!M23</f>
        <v>0</v>
      </c>
      <c r="G11" s="68">
        <f>[7]List2!N23</f>
        <v>11.3</v>
      </c>
      <c r="H11" s="69">
        <f>[7]List2!E24</f>
        <v>4.4000000000000004</v>
      </c>
      <c r="I11" s="66">
        <f>[7]List2!L24</f>
        <v>6.55</v>
      </c>
      <c r="J11" s="66">
        <f>[7]List2!M24</f>
        <v>0</v>
      </c>
      <c r="K11" s="67">
        <f>[7]List2!N24</f>
        <v>10.95</v>
      </c>
      <c r="L11" s="27">
        <f>[7]List2!O24</f>
        <v>22.25</v>
      </c>
    </row>
    <row r="12" spans="1:12" s="3" customFormat="1" x14ac:dyDescent="0.25">
      <c r="A12" s="19">
        <v>3</v>
      </c>
      <c r="B12" s="65" t="str">
        <f>[7]List2!B15</f>
        <v>Komrsová Kateřina</v>
      </c>
      <c r="C12" s="60" t="str">
        <f>[7]List1!C12</f>
        <v>TJ Sokol Bedřichov</v>
      </c>
      <c r="D12" s="66">
        <f>[7]List2!E15</f>
        <v>2.5</v>
      </c>
      <c r="E12" s="67">
        <f>[7]List2!L15</f>
        <v>7.25</v>
      </c>
      <c r="F12" s="27">
        <f>[7]List2!M15</f>
        <v>0</v>
      </c>
      <c r="G12" s="68">
        <f>[7]List2!N15</f>
        <v>9.75</v>
      </c>
      <c r="H12" s="69">
        <f>[7]List2!E16</f>
        <v>3.3</v>
      </c>
      <c r="I12" s="66">
        <f>[7]List2!L16</f>
        <v>4.45</v>
      </c>
      <c r="J12" s="66">
        <f>[7]List2!M16</f>
        <v>0</v>
      </c>
      <c r="K12" s="67">
        <f>[7]List2!N16</f>
        <v>7.75</v>
      </c>
      <c r="L12" s="27">
        <f>[7]List2!O16</f>
        <v>17.5</v>
      </c>
    </row>
    <row r="13" spans="1:12" x14ac:dyDescent="0.25">
      <c r="A13" s="19">
        <v>4</v>
      </c>
      <c r="B13" s="20" t="str">
        <f>[7]List2!B11</f>
        <v>Boučková Barbora</v>
      </c>
      <c r="C13" s="21" t="str">
        <f>[7]List1!C10</f>
        <v>TJ Žďár nad Sázavou</v>
      </c>
      <c r="D13" s="22">
        <f>[7]List2!E11</f>
        <v>3.4000000000000004</v>
      </c>
      <c r="E13" s="23">
        <f>[7]List2!L11</f>
        <v>6.1</v>
      </c>
      <c r="F13" s="24">
        <f>[7]List2!M11</f>
        <v>0</v>
      </c>
      <c r="G13" s="25">
        <f>[7]List2!N11</f>
        <v>9.5</v>
      </c>
      <c r="H13" s="26">
        <f>[7]List2!E12</f>
        <v>2</v>
      </c>
      <c r="I13" s="22">
        <f>[7]List2!L12</f>
        <v>5.2</v>
      </c>
      <c r="J13" s="22">
        <f>[7]List2!M12</f>
        <v>0</v>
      </c>
      <c r="K13" s="23">
        <f>[7]List2!N12</f>
        <v>7.2</v>
      </c>
      <c r="L13" s="27">
        <f>[7]List2!O12</f>
        <v>16.7</v>
      </c>
    </row>
    <row r="14" spans="1:12" x14ac:dyDescent="0.25">
      <c r="A14" s="19">
        <v>5</v>
      </c>
      <c r="B14" s="20" t="str">
        <f>[7]List2!B17</f>
        <v>Moravanská Veronika</v>
      </c>
      <c r="C14" s="21" t="str">
        <f>[7]List1!C13</f>
        <v>TJ Sokol Bedřichov</v>
      </c>
      <c r="D14" s="22">
        <f>[7]List2!E17</f>
        <v>2.5</v>
      </c>
      <c r="E14" s="23">
        <f>[7]List2!L17</f>
        <v>6.6</v>
      </c>
      <c r="F14" s="24">
        <f>[7]List2!M17</f>
        <v>0</v>
      </c>
      <c r="G14" s="25">
        <f>[7]List2!N17</f>
        <v>9.1</v>
      </c>
      <c r="H14" s="26">
        <f>[7]List2!E18</f>
        <v>1.2999999999999998</v>
      </c>
      <c r="I14" s="22">
        <f>[7]List2!L18</f>
        <v>2.4500000000000011</v>
      </c>
      <c r="J14" s="22">
        <f>[7]List2!M18</f>
        <v>0</v>
      </c>
      <c r="K14" s="23">
        <f>[7]List2!N18</f>
        <v>3.7500000000000009</v>
      </c>
      <c r="L14" s="27">
        <f>[7]List2!O18</f>
        <v>12.850000000000001</v>
      </c>
    </row>
    <row r="15" spans="1:12" x14ac:dyDescent="0.25">
      <c r="A15" s="19">
        <v>6</v>
      </c>
      <c r="B15" s="20" t="str">
        <f>[7]List2!B13</f>
        <v>Charvátová Natálie</v>
      </c>
      <c r="C15" s="21" t="str">
        <f>[7]List1!C11</f>
        <v>MG TJ Sokol Ústí nad Labem</v>
      </c>
      <c r="D15" s="22">
        <f>[7]List2!E13</f>
        <v>1.3</v>
      </c>
      <c r="E15" s="23">
        <f>[7]List2!L13</f>
        <v>4.5</v>
      </c>
      <c r="F15" s="24">
        <f>[7]List2!M13</f>
        <v>0</v>
      </c>
      <c r="G15" s="25">
        <f>[7]List2!N13</f>
        <v>5.8</v>
      </c>
      <c r="H15" s="26">
        <f>[7]List2!E14</f>
        <v>1.3</v>
      </c>
      <c r="I15" s="22">
        <f>[7]List2!L14</f>
        <v>4.55</v>
      </c>
      <c r="J15" s="22">
        <f>[7]List2!M14</f>
        <v>0</v>
      </c>
      <c r="K15" s="23">
        <f>[7]List2!N14</f>
        <v>5.85</v>
      </c>
      <c r="L15" s="27">
        <f>[7]List2!O14</f>
        <v>11.649999999999999</v>
      </c>
    </row>
    <row r="16" spans="1:12" ht="15.75" thickBot="1" x14ac:dyDescent="0.3">
      <c r="A16" s="28">
        <v>7</v>
      </c>
      <c r="B16" s="29" t="str">
        <f>[7]List2!B9</f>
        <v>Minaříková Nela</v>
      </c>
      <c r="C16" s="30" t="str">
        <f>[7]List1!C9</f>
        <v>CMG Litvínov</v>
      </c>
      <c r="D16" s="31">
        <f>[7]List2!E9</f>
        <v>0.5</v>
      </c>
      <c r="E16" s="32">
        <f>[7]List2!L9</f>
        <v>3.3499999999999996</v>
      </c>
      <c r="F16" s="33">
        <f>[7]List2!M9</f>
        <v>0</v>
      </c>
      <c r="G16" s="34">
        <f>[7]List2!N9</f>
        <v>3.8499999999999996</v>
      </c>
      <c r="H16" s="35">
        <f>[7]List2!E10</f>
        <v>0.7</v>
      </c>
      <c r="I16" s="31">
        <f>[7]List2!L10</f>
        <v>1.1000000000000014</v>
      </c>
      <c r="J16" s="31">
        <f>[7]List2!M10</f>
        <v>0.9</v>
      </c>
      <c r="K16" s="32">
        <f>[7]List2!N10</f>
        <v>0.90000000000000135</v>
      </c>
      <c r="L16" s="36">
        <f>[7]List2!O10</f>
        <v>4.7500000000000009</v>
      </c>
    </row>
  </sheetData>
  <mergeCells count="2">
    <mergeCell ref="D8:G8"/>
    <mergeCell ref="H8:K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2020-01-27T07:34:16Z</dcterms:modified>
</cp:coreProperties>
</file>