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bouskova.andrea\Desktop\"/>
    </mc:Choice>
  </mc:AlternateContent>
  <bookViews>
    <workbookView xWindow="0" yWindow="0" windowWidth="24000" windowHeight="9735"/>
  </bookViews>
  <sheets>
    <sheet name="0C" sheetId="12" r:id="rId1"/>
    <sheet name="0B" sheetId="10" r:id="rId2"/>
    <sheet name="0A" sheetId="1" r:id="rId3"/>
    <sheet name="I" sheetId="2" r:id="rId4"/>
    <sheet name="II" sheetId="11" r:id="rId5"/>
    <sheet name="III" sheetId="3" r:id="rId6"/>
    <sheet name="IV" sheetId="4" r:id="rId7"/>
    <sheet name="V" sheetId="6" r:id="rId8"/>
    <sheet name="KPI" sheetId="5" r:id="rId9"/>
    <sheet name="KPII" sheetId="7" r:id="rId10"/>
    <sheet name="KPIII" sheetId="9" r:id="rId11"/>
    <sheet name="KPIV" sheetId="8" r:id="rId12"/>
    <sheet name="KPV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52511"/>
</workbook>
</file>

<file path=xl/calcChain.xml><?xml version="1.0" encoding="utf-8"?>
<calcChain xmlns="http://schemas.openxmlformats.org/spreadsheetml/2006/main">
  <c r="E26" i="12" l="1"/>
  <c r="B26" i="12"/>
  <c r="A26" i="12"/>
  <c r="E25" i="12"/>
  <c r="D25" i="12"/>
  <c r="B25" i="12"/>
  <c r="A25" i="12"/>
  <c r="E24" i="12"/>
  <c r="D24" i="12"/>
  <c r="B24" i="12"/>
  <c r="A24" i="12"/>
  <c r="E23" i="12"/>
  <c r="D23" i="12"/>
  <c r="B23" i="12"/>
  <c r="A23" i="12"/>
  <c r="E22" i="12"/>
  <c r="D22" i="12"/>
  <c r="B22" i="12"/>
  <c r="E21" i="12"/>
  <c r="D21" i="12"/>
  <c r="B21" i="12"/>
  <c r="A21" i="12"/>
  <c r="E20" i="12"/>
  <c r="D20" i="12"/>
  <c r="B20" i="12"/>
  <c r="A20" i="12"/>
  <c r="E19" i="12"/>
  <c r="D19" i="12"/>
  <c r="B19" i="12"/>
  <c r="A19" i="12"/>
  <c r="E18" i="12"/>
  <c r="D18" i="12"/>
  <c r="B18" i="12"/>
  <c r="A18" i="12"/>
  <c r="E17" i="12"/>
  <c r="B17" i="12"/>
  <c r="A17" i="12"/>
  <c r="E16" i="12"/>
  <c r="D16" i="12"/>
  <c r="B16" i="12"/>
  <c r="A16" i="12"/>
  <c r="E15" i="12"/>
  <c r="D15" i="12"/>
  <c r="B15" i="12"/>
  <c r="A15" i="12"/>
  <c r="E14" i="12"/>
  <c r="D14" i="12"/>
  <c r="B14" i="12"/>
  <c r="A14" i="12"/>
  <c r="E13" i="12"/>
  <c r="D13" i="12"/>
  <c r="B13" i="12"/>
  <c r="A13" i="12"/>
  <c r="E12" i="12"/>
  <c r="D12" i="12"/>
  <c r="B12" i="12"/>
  <c r="A12" i="12"/>
  <c r="E11" i="12"/>
  <c r="D11" i="12"/>
  <c r="B11" i="12"/>
  <c r="A11" i="12"/>
  <c r="E10" i="12"/>
  <c r="D10" i="12"/>
  <c r="B10" i="12"/>
  <c r="A10" i="12"/>
  <c r="E9" i="12"/>
  <c r="G19" i="10"/>
  <c r="F19" i="10"/>
  <c r="E19" i="10"/>
  <c r="D19" i="10"/>
  <c r="B19" i="10"/>
  <c r="G18" i="10"/>
  <c r="F18" i="10"/>
  <c r="E18" i="10"/>
  <c r="D18" i="10"/>
  <c r="B18" i="10"/>
  <c r="G17" i="10"/>
  <c r="F17" i="10"/>
  <c r="E17" i="10"/>
  <c r="D17" i="10"/>
  <c r="B17" i="10"/>
  <c r="G16" i="10"/>
  <c r="F16" i="10"/>
  <c r="E16" i="10"/>
  <c r="D16" i="10"/>
  <c r="B16" i="10"/>
  <c r="G15" i="10"/>
  <c r="F15" i="10"/>
  <c r="E15" i="10"/>
  <c r="D15" i="10"/>
  <c r="B15" i="10"/>
  <c r="G14" i="10"/>
  <c r="F14" i="10"/>
  <c r="E14" i="10"/>
  <c r="D14" i="10"/>
  <c r="B14" i="10"/>
  <c r="A14" i="10"/>
  <c r="G13" i="10"/>
  <c r="F13" i="10"/>
  <c r="E13" i="10"/>
  <c r="D13" i="10"/>
  <c r="B13" i="10"/>
  <c r="A13" i="10"/>
  <c r="G12" i="10"/>
  <c r="F12" i="10"/>
  <c r="E12" i="10"/>
  <c r="D12" i="10"/>
  <c r="B12" i="10"/>
  <c r="G11" i="10"/>
  <c r="F11" i="10"/>
  <c r="E11" i="10"/>
  <c r="D11" i="10"/>
  <c r="B11" i="10"/>
  <c r="G10" i="10"/>
  <c r="F10" i="10"/>
  <c r="E10" i="10"/>
  <c r="D10" i="10"/>
  <c r="B10" i="10"/>
  <c r="A10" i="10"/>
  <c r="G9" i="10"/>
  <c r="F9" i="10"/>
  <c r="E9" i="10"/>
  <c r="C6" i="10"/>
  <c r="C4" i="10"/>
  <c r="B3" i="10"/>
  <c r="G19" i="1"/>
  <c r="F19" i="1"/>
  <c r="E19" i="1"/>
  <c r="D19" i="1"/>
  <c r="B19" i="1"/>
  <c r="G18" i="1"/>
  <c r="F18" i="1"/>
  <c r="E18" i="1"/>
  <c r="D18" i="1"/>
  <c r="B18" i="1"/>
  <c r="G17" i="1"/>
  <c r="F17" i="1"/>
  <c r="E17" i="1"/>
  <c r="D17" i="1"/>
  <c r="B17" i="1"/>
  <c r="G16" i="1"/>
  <c r="F16" i="1"/>
  <c r="E16" i="1"/>
  <c r="D16" i="1"/>
  <c r="B16" i="1"/>
  <c r="G15" i="1"/>
  <c r="F15" i="1"/>
  <c r="E15" i="1"/>
  <c r="D15" i="1"/>
  <c r="B15" i="1"/>
  <c r="G14" i="1"/>
  <c r="F14" i="1"/>
  <c r="E14" i="1"/>
  <c r="D14" i="1"/>
  <c r="B14" i="1"/>
  <c r="A14" i="1"/>
  <c r="G13" i="1"/>
  <c r="F13" i="1"/>
  <c r="E13" i="1"/>
  <c r="D13" i="1"/>
  <c r="B13" i="1"/>
  <c r="A13" i="1"/>
  <c r="G12" i="1"/>
  <c r="F12" i="1"/>
  <c r="E12" i="1"/>
  <c r="D12" i="1"/>
  <c r="B12" i="1"/>
  <c r="A12" i="1"/>
  <c r="G11" i="1"/>
  <c r="F11" i="1"/>
  <c r="E11" i="1"/>
  <c r="D11" i="1"/>
  <c r="B11" i="1"/>
  <c r="A11" i="1"/>
  <c r="G10" i="1"/>
  <c r="F10" i="1"/>
  <c r="E10" i="1"/>
  <c r="D10" i="1"/>
  <c r="B10" i="1"/>
  <c r="A10" i="1"/>
  <c r="G9" i="1"/>
  <c r="F9" i="1"/>
  <c r="E9" i="1"/>
  <c r="C6" i="1"/>
  <c r="C4" i="1"/>
  <c r="B3" i="1"/>
  <c r="G24" i="2"/>
  <c r="F24" i="2"/>
  <c r="E24" i="2"/>
  <c r="D24" i="2"/>
  <c r="B24" i="2"/>
  <c r="G23" i="2"/>
  <c r="F23" i="2"/>
  <c r="E23" i="2"/>
  <c r="D23" i="2"/>
  <c r="B23" i="2"/>
  <c r="G22" i="2"/>
  <c r="F22" i="2"/>
  <c r="E22" i="2"/>
  <c r="D22" i="2"/>
  <c r="B22" i="2"/>
  <c r="G21" i="2"/>
  <c r="F21" i="2"/>
  <c r="E21" i="2"/>
  <c r="D21" i="2"/>
  <c r="B21" i="2"/>
  <c r="G20" i="2"/>
  <c r="F20" i="2"/>
  <c r="E20" i="2"/>
  <c r="D20" i="2"/>
  <c r="B20" i="2"/>
  <c r="G19" i="2"/>
  <c r="F19" i="2"/>
  <c r="E19" i="2"/>
  <c r="D19" i="2"/>
  <c r="B19" i="2"/>
  <c r="G18" i="2"/>
  <c r="F18" i="2"/>
  <c r="E18" i="2"/>
  <c r="D18" i="2"/>
  <c r="B18" i="2"/>
  <c r="G17" i="2"/>
  <c r="F17" i="2"/>
  <c r="E17" i="2"/>
  <c r="D17" i="2"/>
  <c r="B17" i="2"/>
  <c r="G16" i="2"/>
  <c r="F16" i="2"/>
  <c r="E16" i="2"/>
  <c r="D16" i="2"/>
  <c r="B16" i="2"/>
  <c r="G15" i="2"/>
  <c r="F15" i="2"/>
  <c r="E15" i="2"/>
  <c r="D15" i="2"/>
  <c r="B15" i="2"/>
  <c r="G14" i="2"/>
  <c r="F14" i="2"/>
  <c r="E14" i="2"/>
  <c r="D14" i="2"/>
  <c r="B14" i="2"/>
  <c r="A14" i="2"/>
  <c r="G13" i="2"/>
  <c r="F13" i="2"/>
  <c r="E13" i="2"/>
  <c r="D13" i="2"/>
  <c r="B13" i="2"/>
  <c r="A13" i="2"/>
  <c r="G12" i="2"/>
  <c r="F12" i="2"/>
  <c r="E12" i="2"/>
  <c r="D12" i="2"/>
  <c r="B12" i="2"/>
  <c r="A12" i="2"/>
  <c r="G11" i="2"/>
  <c r="F11" i="2"/>
  <c r="E11" i="2"/>
  <c r="D11" i="2"/>
  <c r="B11" i="2"/>
  <c r="A11" i="2"/>
  <c r="G10" i="2"/>
  <c r="F10" i="2"/>
  <c r="E10" i="2"/>
  <c r="D10" i="2"/>
  <c r="B10" i="2"/>
  <c r="A10" i="2"/>
  <c r="G9" i="2"/>
  <c r="F9" i="2"/>
  <c r="E9" i="2"/>
  <c r="C6" i="2"/>
  <c r="C4" i="2"/>
  <c r="B3" i="2"/>
  <c r="G29" i="11"/>
  <c r="F29" i="11"/>
  <c r="E29" i="11"/>
  <c r="D29" i="11"/>
  <c r="B29" i="11"/>
  <c r="G28" i="11"/>
  <c r="F28" i="11"/>
  <c r="E28" i="11"/>
  <c r="D28" i="11"/>
  <c r="B28" i="11"/>
  <c r="G27" i="11"/>
  <c r="F27" i="11"/>
  <c r="E27" i="11"/>
  <c r="D27" i="11"/>
  <c r="B27" i="11"/>
  <c r="G26" i="11"/>
  <c r="F26" i="11"/>
  <c r="E26" i="11"/>
  <c r="D26" i="11"/>
  <c r="B26" i="11"/>
  <c r="G25" i="11"/>
  <c r="F25" i="11"/>
  <c r="E25" i="11"/>
  <c r="D25" i="11"/>
  <c r="B25" i="11"/>
  <c r="G24" i="11"/>
  <c r="F24" i="11"/>
  <c r="E24" i="11"/>
  <c r="D24" i="11"/>
  <c r="B24" i="11"/>
  <c r="G23" i="11"/>
  <c r="F23" i="11"/>
  <c r="E23" i="11"/>
  <c r="D23" i="11"/>
  <c r="B23" i="11"/>
  <c r="G22" i="11"/>
  <c r="F22" i="11"/>
  <c r="E22" i="11"/>
  <c r="D22" i="11"/>
  <c r="B22" i="11"/>
  <c r="G21" i="11"/>
  <c r="F21" i="11"/>
  <c r="E21" i="11"/>
  <c r="D21" i="11"/>
  <c r="B21" i="11"/>
  <c r="G20" i="11"/>
  <c r="F20" i="11"/>
  <c r="E20" i="11"/>
  <c r="D20" i="11"/>
  <c r="B20" i="11"/>
  <c r="G19" i="11"/>
  <c r="F19" i="11"/>
  <c r="E19" i="11"/>
  <c r="D19" i="11"/>
  <c r="B19" i="11"/>
  <c r="G18" i="11"/>
  <c r="F18" i="11"/>
  <c r="E18" i="11"/>
  <c r="D18" i="11"/>
  <c r="B18" i="11"/>
  <c r="G17" i="11"/>
  <c r="F17" i="11"/>
  <c r="E17" i="11"/>
  <c r="D17" i="11"/>
  <c r="B17" i="11"/>
  <c r="G16" i="11"/>
  <c r="F16" i="11"/>
  <c r="E16" i="11"/>
  <c r="D16" i="11"/>
  <c r="B16" i="11"/>
  <c r="G15" i="11"/>
  <c r="F15" i="11"/>
  <c r="E15" i="11"/>
  <c r="D15" i="11"/>
  <c r="B15" i="11"/>
  <c r="G14" i="11"/>
  <c r="F14" i="11"/>
  <c r="E14" i="11"/>
  <c r="D14" i="11"/>
  <c r="B14" i="11"/>
  <c r="A14" i="11"/>
  <c r="G13" i="11"/>
  <c r="F13" i="11"/>
  <c r="E13" i="11"/>
  <c r="D13" i="11"/>
  <c r="B13" i="11"/>
  <c r="A13" i="11"/>
  <c r="G12" i="11"/>
  <c r="F12" i="11"/>
  <c r="E12" i="11"/>
  <c r="D12" i="11"/>
  <c r="B12" i="11"/>
  <c r="A12" i="11"/>
  <c r="G11" i="11"/>
  <c r="F11" i="11"/>
  <c r="E11" i="11"/>
  <c r="D11" i="11"/>
  <c r="B11" i="11"/>
  <c r="A11" i="11"/>
  <c r="G10" i="11"/>
  <c r="F10" i="11"/>
  <c r="E10" i="11"/>
  <c r="D10" i="11"/>
  <c r="B10" i="11"/>
  <c r="A10" i="11"/>
  <c r="G9" i="11"/>
  <c r="F9" i="11"/>
  <c r="E9" i="11"/>
  <c r="C6" i="11"/>
  <c r="C4" i="11"/>
  <c r="B3" i="11"/>
  <c r="G22" i="3"/>
  <c r="F22" i="3"/>
  <c r="E22" i="3"/>
  <c r="D22" i="3"/>
  <c r="B22" i="3"/>
  <c r="G21" i="3"/>
  <c r="F21" i="3"/>
  <c r="E21" i="3"/>
  <c r="D21" i="3"/>
  <c r="B21" i="3"/>
  <c r="G20" i="3"/>
  <c r="F20" i="3"/>
  <c r="E20" i="3"/>
  <c r="D20" i="3"/>
  <c r="B20" i="3"/>
  <c r="G19" i="3"/>
  <c r="F19" i="3"/>
  <c r="E19" i="3"/>
  <c r="D19" i="3"/>
  <c r="B19" i="3"/>
  <c r="G18" i="3"/>
  <c r="F18" i="3"/>
  <c r="E18" i="3"/>
  <c r="D18" i="3"/>
  <c r="B18" i="3"/>
  <c r="G17" i="3"/>
  <c r="F17" i="3"/>
  <c r="E17" i="3"/>
  <c r="D17" i="3"/>
  <c r="B17" i="3"/>
  <c r="G16" i="3"/>
  <c r="F16" i="3"/>
  <c r="E16" i="3"/>
  <c r="D16" i="3"/>
  <c r="B16" i="3"/>
  <c r="G15" i="3"/>
  <c r="F15" i="3"/>
  <c r="E15" i="3"/>
  <c r="D15" i="3"/>
  <c r="B15" i="3"/>
  <c r="G14" i="3"/>
  <c r="F14" i="3"/>
  <c r="E14" i="3"/>
  <c r="D14" i="3"/>
  <c r="B14" i="3"/>
  <c r="A14" i="3"/>
  <c r="G13" i="3"/>
  <c r="F13" i="3"/>
  <c r="E13" i="3"/>
  <c r="D13" i="3"/>
  <c r="B13" i="3"/>
  <c r="A13" i="3"/>
  <c r="G12" i="3"/>
  <c r="F12" i="3"/>
  <c r="E12" i="3"/>
  <c r="D12" i="3"/>
  <c r="B12" i="3"/>
  <c r="A12" i="3"/>
  <c r="G11" i="3"/>
  <c r="F11" i="3"/>
  <c r="E11" i="3"/>
  <c r="D11" i="3"/>
  <c r="B11" i="3"/>
  <c r="A11" i="3"/>
  <c r="G10" i="3"/>
  <c r="F10" i="3"/>
  <c r="E10" i="3"/>
  <c r="D10" i="3"/>
  <c r="B10" i="3"/>
  <c r="A10" i="3"/>
  <c r="G9" i="3"/>
  <c r="F9" i="3"/>
  <c r="E9" i="3"/>
  <c r="C6" i="3"/>
  <c r="C4" i="3"/>
  <c r="B3" i="3"/>
  <c r="G14" i="4"/>
  <c r="F14" i="4"/>
  <c r="E14" i="4"/>
  <c r="D14" i="4"/>
  <c r="B14" i="4"/>
  <c r="G13" i="4"/>
  <c r="F13" i="4"/>
  <c r="E13" i="4"/>
  <c r="D13" i="4"/>
  <c r="B13" i="4"/>
  <c r="A13" i="4"/>
  <c r="G12" i="4"/>
  <c r="F12" i="4"/>
  <c r="E12" i="4"/>
  <c r="D12" i="4"/>
  <c r="B12" i="4"/>
  <c r="A12" i="4"/>
  <c r="G11" i="4"/>
  <c r="F11" i="4"/>
  <c r="E11" i="4"/>
  <c r="D11" i="4"/>
  <c r="B11" i="4"/>
  <c r="A11" i="4"/>
  <c r="G10" i="4"/>
  <c r="F10" i="4"/>
  <c r="E10" i="4"/>
  <c r="D10" i="4"/>
  <c r="B10" i="4"/>
  <c r="A10" i="4"/>
  <c r="G9" i="4"/>
  <c r="F9" i="4"/>
  <c r="E9" i="4"/>
  <c r="C6" i="4"/>
  <c r="C4" i="4"/>
  <c r="B3" i="4"/>
  <c r="G10" i="5"/>
  <c r="F10" i="5"/>
  <c r="E10" i="5"/>
  <c r="D10" i="5"/>
  <c r="B10" i="5"/>
  <c r="A10" i="5"/>
  <c r="G9" i="5"/>
  <c r="F9" i="5"/>
  <c r="E9" i="5"/>
  <c r="C6" i="5"/>
  <c r="C4" i="5"/>
  <c r="B3" i="5"/>
  <c r="G15" i="7"/>
  <c r="F15" i="7"/>
  <c r="E15" i="7"/>
  <c r="D15" i="7"/>
  <c r="B15" i="7"/>
  <c r="G14" i="7"/>
  <c r="F14" i="7"/>
  <c r="E14" i="7"/>
  <c r="D14" i="7"/>
  <c r="B14" i="7"/>
  <c r="G13" i="7"/>
  <c r="F13" i="7"/>
  <c r="E13" i="7"/>
  <c r="D13" i="7"/>
  <c r="B13" i="7"/>
  <c r="A13" i="7"/>
  <c r="G12" i="7"/>
  <c r="F12" i="7"/>
  <c r="E12" i="7"/>
  <c r="D12" i="7"/>
  <c r="B12" i="7"/>
  <c r="A12" i="7"/>
  <c r="G11" i="7"/>
  <c r="F11" i="7"/>
  <c r="E11" i="7"/>
  <c r="D11" i="7"/>
  <c r="B11" i="7"/>
  <c r="A11" i="7"/>
  <c r="G10" i="7"/>
  <c r="F10" i="7"/>
  <c r="E10" i="7"/>
  <c r="D10" i="7"/>
  <c r="B10" i="7"/>
  <c r="A10" i="7"/>
  <c r="G9" i="7"/>
  <c r="F9" i="7"/>
  <c r="E9" i="7"/>
  <c r="C6" i="7"/>
  <c r="C4" i="7"/>
  <c r="B3" i="7"/>
  <c r="G15" i="9"/>
  <c r="F15" i="9"/>
  <c r="E15" i="9"/>
  <c r="D15" i="9"/>
  <c r="B15" i="9"/>
  <c r="G14" i="9"/>
  <c r="F14" i="9"/>
  <c r="E14" i="9"/>
  <c r="D14" i="9"/>
  <c r="B14" i="9"/>
  <c r="A14" i="9"/>
  <c r="G13" i="9"/>
  <c r="F13" i="9"/>
  <c r="E13" i="9"/>
  <c r="D13" i="9"/>
  <c r="B13" i="9"/>
  <c r="A13" i="9"/>
  <c r="G12" i="9"/>
  <c r="F12" i="9"/>
  <c r="E12" i="9"/>
  <c r="D12" i="9"/>
  <c r="B12" i="9"/>
  <c r="A12" i="9"/>
  <c r="G11" i="9"/>
  <c r="F11" i="9"/>
  <c r="E11" i="9"/>
  <c r="D11" i="9"/>
  <c r="B11" i="9"/>
  <c r="A11" i="9"/>
  <c r="G10" i="9"/>
  <c r="F10" i="9"/>
  <c r="E10" i="9"/>
  <c r="D10" i="9"/>
  <c r="B10" i="9"/>
  <c r="A10" i="9"/>
  <c r="G9" i="9"/>
  <c r="F9" i="9"/>
  <c r="E9" i="9"/>
  <c r="C6" i="9"/>
  <c r="C4" i="9"/>
  <c r="B3" i="9"/>
  <c r="G12" i="8"/>
  <c r="F12" i="8"/>
  <c r="E12" i="8"/>
  <c r="D12" i="8"/>
  <c r="B12" i="8"/>
  <c r="G11" i="8"/>
  <c r="F11" i="8"/>
  <c r="E11" i="8"/>
  <c r="D11" i="8"/>
  <c r="B11" i="8"/>
  <c r="A11" i="8"/>
  <c r="G10" i="8"/>
  <c r="F10" i="8"/>
  <c r="E10" i="8"/>
  <c r="D10" i="8"/>
  <c r="B10" i="8"/>
  <c r="A10" i="8"/>
  <c r="G9" i="8"/>
  <c r="F9" i="8"/>
  <c r="E9" i="8"/>
  <c r="C6" i="8"/>
  <c r="C4" i="8"/>
  <c r="B3" i="8"/>
  <c r="G10" i="13"/>
  <c r="F10" i="13"/>
  <c r="E10" i="13"/>
  <c r="D10" i="13"/>
  <c r="B10" i="13"/>
  <c r="A10" i="13"/>
  <c r="G9" i="13"/>
  <c r="F9" i="13"/>
  <c r="E9" i="13"/>
  <c r="C6" i="13"/>
  <c r="C4" i="13"/>
  <c r="B3" i="13"/>
  <c r="G14" i="6"/>
  <c r="F14" i="6"/>
  <c r="E14" i="6"/>
  <c r="D14" i="6"/>
  <c r="B14" i="6"/>
  <c r="A14" i="6"/>
  <c r="G13" i="6"/>
  <c r="F13" i="6"/>
  <c r="E13" i="6"/>
  <c r="D13" i="6"/>
  <c r="B13" i="6"/>
  <c r="A13" i="6"/>
  <c r="G12" i="6"/>
  <c r="F12" i="6"/>
  <c r="E12" i="6"/>
  <c r="D12" i="6"/>
  <c r="B12" i="6"/>
  <c r="A12" i="6"/>
  <c r="G11" i="6"/>
  <c r="F11" i="6"/>
  <c r="E11" i="6"/>
  <c r="D11" i="6"/>
  <c r="B11" i="6"/>
  <c r="A11" i="6"/>
  <c r="G10" i="6"/>
  <c r="F10" i="6"/>
  <c r="E10" i="6"/>
  <c r="D10" i="6"/>
  <c r="B10" i="6"/>
  <c r="A10" i="6"/>
  <c r="G9" i="6"/>
  <c r="F9" i="6"/>
  <c r="E9" i="6"/>
  <c r="C6" i="6"/>
  <c r="C4" i="6"/>
  <c r="B3" i="6"/>
</calcChain>
</file>

<file path=xl/sharedStrings.xml><?xml version="1.0" encoding="utf-8"?>
<sst xmlns="http://schemas.openxmlformats.org/spreadsheetml/2006/main" count="64" uniqueCount="11">
  <si>
    <t>GSK Tábor</t>
  </si>
  <si>
    <t xml:space="preserve"> </t>
  </si>
  <si>
    <t xml:space="preserve">VÝSLEDKOVÁ  LISTINA </t>
  </si>
  <si>
    <t>Pořadí</t>
  </si>
  <si>
    <t>Jméno</t>
  </si>
  <si>
    <t>Oddíl</t>
  </si>
  <si>
    <t>14-15</t>
  </si>
  <si>
    <t>Sokol v Tábře</t>
  </si>
  <si>
    <t>kategorie OC</t>
  </si>
  <si>
    <t>Jihočeská liga ZP a KP</t>
  </si>
  <si>
    <t>Tábor 5.5.2019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</si>
</sst>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38"/>
      <scheme val="minor"/>
    </font>
    <font>
      <b/>
      <u/>
      <sz val="14"/>
      <name val="Arial"/>
      <family val="2"/>
      <charset val="238"/>
    </font>
    <font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4"/>
      <name val="Broadway BT"/>
      <family val="5"/>
      <charset val="238"/>
    </font>
    <font>
      <sz val="14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8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0" fontId="10" fillId="0" borderId="11" xfId="0" applyFont="1" applyBorder="1"/>
    <xf numFmtId="2" fontId="9" fillId="0" borderId="12" xfId="0" applyNumberFormat="1" applyFont="1" applyBorder="1"/>
    <xf numFmtId="2" fontId="9" fillId="0" borderId="13" xfId="0" applyNumberFormat="1" applyFont="1" applyBorder="1"/>
    <xf numFmtId="2" fontId="11" fillId="0" borderId="14" xfId="0" applyNumberFormat="1" applyFont="1" applyBorder="1"/>
    <xf numFmtId="0" fontId="9" fillId="0" borderId="15" xfId="0" applyFont="1" applyBorder="1"/>
    <xf numFmtId="0" fontId="9" fillId="0" borderId="16" xfId="0" applyFont="1" applyBorder="1"/>
    <xf numFmtId="2" fontId="11" fillId="0" borderId="17" xfId="0" applyNumberFormat="1" applyFont="1" applyBorder="1"/>
    <xf numFmtId="0" fontId="0" fillId="0" borderId="10" xfId="0" applyBorder="1"/>
    <xf numFmtId="0" fontId="8" fillId="0" borderId="18" xfId="0" applyFont="1" applyBorder="1"/>
    <xf numFmtId="0" fontId="9" fillId="0" borderId="19" xfId="0" applyFont="1" applyBorder="1"/>
    <xf numFmtId="0" fontId="9" fillId="0" borderId="20" xfId="0" applyFont="1" applyBorder="1"/>
    <xf numFmtId="0" fontId="10" fillId="0" borderId="21" xfId="0" applyFont="1" applyBorder="1"/>
    <xf numFmtId="2" fontId="9" fillId="0" borderId="22" xfId="0" applyNumberFormat="1" applyFont="1" applyBorder="1"/>
    <xf numFmtId="2" fontId="9" fillId="0" borderId="23" xfId="0" applyNumberFormat="1" applyFont="1" applyBorder="1"/>
    <xf numFmtId="2" fontId="11" fillId="0" borderId="24" xfId="0" applyNumberFormat="1" applyFont="1" applyBorder="1"/>
    <xf numFmtId="2" fontId="11" fillId="0" borderId="25" xfId="0" applyNumberFormat="1" applyFont="1" applyBorder="1"/>
    <xf numFmtId="0" fontId="9" fillId="0" borderId="26" xfId="0" applyFont="1" applyBorder="1"/>
    <xf numFmtId="0" fontId="9" fillId="0" borderId="27" xfId="0" applyFont="1" applyBorder="1"/>
    <xf numFmtId="0" fontId="0" fillId="0" borderId="28" xfId="0" applyBorder="1"/>
    <xf numFmtId="0" fontId="8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8" fillId="0" borderId="32" xfId="0" applyFont="1" applyBorder="1"/>
    <xf numFmtId="0" fontId="0" fillId="0" borderId="16" xfId="0" applyBorder="1"/>
    <xf numFmtId="0" fontId="8" fillId="0" borderId="33" xfId="0" applyFont="1" applyBorder="1"/>
    <xf numFmtId="0" fontId="8" fillId="0" borderId="34" xfId="0" applyFont="1" applyBorder="1" applyAlignment="1">
      <alignment horizontal="right"/>
    </xf>
    <xf numFmtId="0" fontId="0" fillId="0" borderId="35" xfId="0" applyBorder="1"/>
    <xf numFmtId="0" fontId="10" fillId="0" borderId="36" xfId="0" applyFont="1" applyBorder="1"/>
    <xf numFmtId="2" fontId="9" fillId="0" borderId="37" xfId="0" applyNumberFormat="1" applyFont="1" applyBorder="1"/>
    <xf numFmtId="2" fontId="9" fillId="0" borderId="38" xfId="0" applyNumberFormat="1" applyFont="1" applyBorder="1"/>
    <xf numFmtId="2" fontId="11" fillId="0" borderId="39" xfId="0" applyNumberFormat="1" applyFont="1" applyBorder="1"/>
    <xf numFmtId="0" fontId="8" fillId="0" borderId="40" xfId="0" applyFont="1" applyFill="1" applyBorder="1"/>
    <xf numFmtId="0" fontId="9" fillId="0" borderId="41" xfId="0" applyFont="1" applyBorder="1"/>
    <xf numFmtId="0" fontId="0" fillId="0" borderId="41" xfId="0" applyBorder="1"/>
    <xf numFmtId="0" fontId="10" fillId="0" borderId="42" xfId="0" applyFont="1" applyBorder="1"/>
    <xf numFmtId="2" fontId="9" fillId="0" borderId="43" xfId="0" applyNumberFormat="1" applyFont="1" applyBorder="1"/>
    <xf numFmtId="2" fontId="9" fillId="0" borderId="44" xfId="0" applyNumberFormat="1" applyFont="1" applyBorder="1"/>
    <xf numFmtId="2" fontId="11" fillId="0" borderId="45" xfId="0" applyNumberFormat="1" applyFont="1" applyBorder="1"/>
    <xf numFmtId="0" fontId="9" fillId="0" borderId="0" xfId="0" applyFont="1" applyBorder="1"/>
    <xf numFmtId="0" fontId="9" fillId="0" borderId="46" xfId="0" applyFont="1" applyBorder="1"/>
    <xf numFmtId="0" fontId="0" fillId="0" borderId="0" xfId="0" applyBorder="1"/>
    <xf numFmtId="0" fontId="8" fillId="0" borderId="47" xfId="0" applyFont="1" applyFill="1" applyBorder="1"/>
    <xf numFmtId="0" fontId="9" fillId="0" borderId="48" xfId="0" applyFont="1" applyBorder="1"/>
    <xf numFmtId="0" fontId="9" fillId="0" borderId="49" xfId="0" applyFont="1" applyBorder="1"/>
    <xf numFmtId="0" fontId="9" fillId="0" borderId="28" xfId="0" applyFont="1" applyBorder="1"/>
    <xf numFmtId="0" fontId="9" fillId="0" borderId="35" xfId="0" applyFont="1" applyBorder="1"/>
    <xf numFmtId="0" fontId="0" fillId="0" borderId="46" xfId="0" applyBorder="1"/>
    <xf numFmtId="0" fontId="9" fillId="0" borderId="50" xfId="0" applyFont="1" applyBorder="1"/>
    <xf numFmtId="0" fontId="0" fillId="0" borderId="5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8" fillId="0" borderId="40" xfId="0" applyFont="1" applyFill="1" applyBorder="1" applyAlignment="1">
      <alignment horizontal="right"/>
    </xf>
    <xf numFmtId="49" fontId="8" fillId="0" borderId="40" xfId="0" applyNumberFormat="1" applyFont="1" applyFill="1" applyBorder="1" applyAlignment="1">
      <alignment horizontal="right"/>
    </xf>
    <xf numFmtId="0" fontId="8" fillId="0" borderId="47" xfId="0" applyFont="1" applyFill="1" applyBorder="1" applyAlignment="1">
      <alignment horizontal="right"/>
    </xf>
    <xf numFmtId="0" fontId="9" fillId="0" borderId="51" xfId="0" applyFont="1" applyBorder="1"/>
    <xf numFmtId="0" fontId="0" fillId="0" borderId="49" xfId="0" applyBorder="1"/>
    <xf numFmtId="0" fontId="6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8" fillId="0" borderId="57" xfId="0" applyFont="1" applyBorder="1"/>
    <xf numFmtId="0" fontId="9" fillId="0" borderId="58" xfId="0" applyFont="1" applyBorder="1"/>
    <xf numFmtId="0" fontId="0" fillId="0" borderId="59" xfId="0" applyBorder="1"/>
    <xf numFmtId="0" fontId="10" fillId="0" borderId="60" xfId="0" applyFont="1" applyBorder="1"/>
    <xf numFmtId="2" fontId="11" fillId="0" borderId="61" xfId="0" applyNumberFormat="1" applyFont="1" applyBorder="1"/>
    <xf numFmtId="0" fontId="9" fillId="0" borderId="40" xfId="0" applyFont="1" applyBorder="1"/>
    <xf numFmtId="0" fontId="0" fillId="0" borderId="62" xfId="0" applyBorder="1"/>
    <xf numFmtId="0" fontId="9" fillId="0" borderId="63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9" fillId="0" borderId="62" xfId="0" applyFont="1" applyBorder="1"/>
    <xf numFmtId="2" fontId="11" fillId="0" borderId="64" xfId="0" applyNumberFormat="1" applyFont="1" applyBorder="1"/>
    <xf numFmtId="0" fontId="8" fillId="0" borderId="65" xfId="0" applyFont="1" applyBorder="1"/>
    <xf numFmtId="0" fontId="9" fillId="0" borderId="47" xfId="0" applyFont="1" applyBorder="1"/>
    <xf numFmtId="0" fontId="9" fillId="0" borderId="66" xfId="0" applyFont="1" applyBorder="1"/>
    <xf numFmtId="0" fontId="10" fillId="0" borderId="20" xfId="0" applyFont="1" applyBorder="1"/>
    <xf numFmtId="2" fontId="11" fillId="0" borderId="67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&#269;%20liga%20ZP%20a%20KP%202019%20-%203%20rozhod&#269;&#237;\V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&#269;%20liga%20ZP%20a%20KP%202019%20-%203%20rozhod&#269;&#237;\I.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&#269;%20liga%20ZP%20a%20KP%202019%20-%203%20rozhod&#269;&#237;\0.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&#269;%20liga%20ZP%20a%20KP%202019%20-%203%20rozhod&#269;&#237;\0.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&#269;%20liga%20ZP%20a%20KP%202019%20-%203%20rozhod&#269;&#237;\0.C%20nov&#2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&#269;%20liga%20ZP%20a%20KP%202019%20-%203%20rozhod&#269;&#237;\KP%20V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&#269;%20liga%20ZP%20a%20KP%202019%20-%203%20rozhod&#269;&#237;\KP%20IV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&#269;%20liga%20ZP%20a%20KP%202019%20-%203%20rozhod&#269;&#237;\KP%20III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&#269;%20liga%20ZP%20a%20KP%202019%20-%203%20rozhod&#269;&#237;\KP%20II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&#269;%20liga%20ZP%20a%20KP%202019%20-%203%20rozhod&#269;&#237;\KP%20I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&#269;%20liga%20ZP%20a%20KP%202019%20-%203%20rozhod&#269;&#237;\IV.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&#269;%20liga%20ZP%20a%20KP%202019%20-%203%20rozhod&#269;&#237;\III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&#269;%20liga%20ZP%20a%20KP%202019%20-%203%20rozhod&#269;&#237;\II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ZP a KP 2019</v>
          </cell>
        </row>
        <row r="4">
          <cell r="B4" t="str">
            <v>TÁBOR  5.5.2019</v>
          </cell>
        </row>
        <row r="6">
          <cell r="B6" t="str">
            <v>kategorie V.</v>
          </cell>
        </row>
        <row r="7">
          <cell r="D7" t="str">
            <v>Míč</v>
          </cell>
          <cell r="E7" t="str">
            <v>Lib.náčiní</v>
          </cell>
          <cell r="F7" t="str">
            <v>Celkem</v>
          </cell>
        </row>
        <row r="8">
          <cell r="A8">
            <v>1</v>
          </cell>
          <cell r="C8" t="str">
            <v xml:space="preserve">Meteor České Budějovice </v>
          </cell>
        </row>
        <row r="9">
          <cell r="A9">
            <v>2</v>
          </cell>
          <cell r="C9" t="str">
            <v xml:space="preserve">Meteor České Budějovice </v>
          </cell>
        </row>
        <row r="10">
          <cell r="A10">
            <v>3</v>
          </cell>
          <cell r="C10" t="str">
            <v xml:space="preserve">Meteor České Budějovice </v>
          </cell>
        </row>
        <row r="11">
          <cell r="A11">
            <v>4</v>
          </cell>
          <cell r="C11" t="str">
            <v xml:space="preserve">Meteor České Budějovice </v>
          </cell>
        </row>
        <row r="12">
          <cell r="A12">
            <v>5</v>
          </cell>
          <cell r="C12" t="str">
            <v xml:space="preserve">Meteor České Budějovice </v>
          </cell>
        </row>
      </sheetData>
      <sheetData sheetId="1">
        <row r="5">
          <cell r="B5" t="str">
            <v>Mikolášová Marika</v>
          </cell>
          <cell r="G5">
            <v>11.799999999999999</v>
          </cell>
          <cell r="L5">
            <v>11.799999999999999</v>
          </cell>
          <cell r="M5">
            <v>23.599999999999998</v>
          </cell>
        </row>
        <row r="6">
          <cell r="B6" t="str">
            <v>Stejskalová Nikola</v>
          </cell>
          <cell r="G6">
            <v>8.3666666666666671</v>
          </cell>
          <cell r="L6">
            <v>11.4</v>
          </cell>
          <cell r="M6">
            <v>19.766666666666666</v>
          </cell>
        </row>
        <row r="7">
          <cell r="B7" t="str">
            <v>Vejsadová Klára</v>
          </cell>
          <cell r="G7">
            <v>10.566666666666666</v>
          </cell>
          <cell r="L7">
            <v>11.733333333333334</v>
          </cell>
          <cell r="M7">
            <v>22.3</v>
          </cell>
        </row>
        <row r="8">
          <cell r="B8" t="str">
            <v>Hořínková Zuzana</v>
          </cell>
          <cell r="G8">
            <v>11.866666666666665</v>
          </cell>
          <cell r="L8">
            <v>11.866666666666667</v>
          </cell>
          <cell r="M8">
            <v>23.733333333333334</v>
          </cell>
        </row>
        <row r="9">
          <cell r="B9" t="str">
            <v>Grohmannová Anna</v>
          </cell>
          <cell r="G9">
            <v>9.9333333333333336</v>
          </cell>
          <cell r="L9">
            <v>9.7333333333333325</v>
          </cell>
          <cell r="M9">
            <v>19.666666666666664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ZP a KP 2019</v>
          </cell>
        </row>
        <row r="4">
          <cell r="B4" t="str">
            <v>TÁBOR  5.5.2019</v>
          </cell>
        </row>
        <row r="6">
          <cell r="B6" t="str">
            <v>kategorie I.</v>
          </cell>
        </row>
        <row r="7">
          <cell r="D7" t="str">
            <v>BN</v>
          </cell>
          <cell r="E7" t="str">
            <v>Švihadlo</v>
          </cell>
          <cell r="F7" t="str">
            <v>Celkem</v>
          </cell>
        </row>
        <row r="8">
          <cell r="A8">
            <v>1</v>
          </cell>
        </row>
        <row r="9">
          <cell r="A9">
            <v>2</v>
          </cell>
          <cell r="C9" t="str">
            <v>Meteor České Budějovice</v>
          </cell>
        </row>
        <row r="10">
          <cell r="A10">
            <v>3</v>
          </cell>
        </row>
        <row r="11">
          <cell r="A11">
            <v>4</v>
          </cell>
          <cell r="C11" t="str">
            <v>Meteor České Budějovice</v>
          </cell>
        </row>
        <row r="12">
          <cell r="A12">
            <v>5</v>
          </cell>
          <cell r="C12" t="str">
            <v xml:space="preserve">GSK Tábor </v>
          </cell>
        </row>
        <row r="14">
          <cell r="C14" t="str">
            <v>Meteor České Budějovice</v>
          </cell>
        </row>
        <row r="16">
          <cell r="C16" t="str">
            <v>Meteor České Budějovice</v>
          </cell>
        </row>
        <row r="17">
          <cell r="C17" t="str">
            <v>Tatran Volary</v>
          </cell>
        </row>
        <row r="18">
          <cell r="C18" t="str">
            <v xml:space="preserve">GSK Tábor </v>
          </cell>
        </row>
        <row r="19">
          <cell r="C19" t="str">
            <v>Meteor České Budějovice</v>
          </cell>
        </row>
        <row r="20">
          <cell r="C20" t="str">
            <v xml:space="preserve">GSK Tábor </v>
          </cell>
        </row>
        <row r="22">
          <cell r="C22" t="str">
            <v>Tatran Volary</v>
          </cell>
        </row>
        <row r="25">
          <cell r="C25" t="str">
            <v>Meteor České Budějovice</v>
          </cell>
        </row>
        <row r="26">
          <cell r="C26" t="str">
            <v xml:space="preserve">GSK Tábor </v>
          </cell>
        </row>
        <row r="27">
          <cell r="C27" t="str">
            <v>Meteor České Budějovice</v>
          </cell>
        </row>
        <row r="28">
          <cell r="C28" t="str">
            <v xml:space="preserve">GSK Tábor </v>
          </cell>
        </row>
        <row r="29">
          <cell r="C29" t="str">
            <v>Meteor České Budějovice</v>
          </cell>
        </row>
      </sheetData>
      <sheetData sheetId="1">
        <row r="6">
          <cell r="B6" t="str">
            <v>Weigelová Ester</v>
          </cell>
          <cell r="G6">
            <v>9.6</v>
          </cell>
          <cell r="L6">
            <v>6.8666666666666671</v>
          </cell>
          <cell r="M6">
            <v>16.466666666666669</v>
          </cell>
        </row>
        <row r="8">
          <cell r="B8" t="str">
            <v>Parýzková Tereza</v>
          </cell>
          <cell r="G8">
            <v>8.9</v>
          </cell>
          <cell r="L8">
            <v>8</v>
          </cell>
          <cell r="M8">
            <v>16.899999999999999</v>
          </cell>
        </row>
        <row r="9">
          <cell r="B9" t="str">
            <v>Kliková Natálie</v>
          </cell>
          <cell r="G9">
            <v>9.3666666666666671</v>
          </cell>
          <cell r="L9">
            <v>9.7333333333333325</v>
          </cell>
          <cell r="M9">
            <v>19.100000000000001</v>
          </cell>
        </row>
        <row r="11">
          <cell r="B11" t="str">
            <v>Furišová Barbora</v>
          </cell>
          <cell r="G11">
            <v>8.5333333333333332</v>
          </cell>
          <cell r="L11">
            <v>10.1</v>
          </cell>
          <cell r="M11">
            <v>18.633333333333333</v>
          </cell>
        </row>
        <row r="13">
          <cell r="B13" t="str">
            <v>Fialová Ema</v>
          </cell>
          <cell r="G13">
            <v>10.6</v>
          </cell>
          <cell r="L13">
            <v>7.7</v>
          </cell>
          <cell r="M13">
            <v>18.3</v>
          </cell>
        </row>
        <row r="14">
          <cell r="B14" t="str">
            <v>Klementová Agáta</v>
          </cell>
          <cell r="G14">
            <v>10.866666666666667</v>
          </cell>
          <cell r="L14">
            <v>9</v>
          </cell>
          <cell r="M14">
            <v>19.866666666666667</v>
          </cell>
        </row>
        <row r="15">
          <cell r="B15" t="str">
            <v>Jenčíková Sabina</v>
          </cell>
          <cell r="G15">
            <v>9.9</v>
          </cell>
          <cell r="L15">
            <v>9.4333333333333318</v>
          </cell>
          <cell r="M15">
            <v>19.333333333333332</v>
          </cell>
        </row>
        <row r="16">
          <cell r="B16" t="str">
            <v>Fabišová Mia</v>
          </cell>
          <cell r="G16">
            <v>8.7000000000000011</v>
          </cell>
          <cell r="L16">
            <v>7.9000000000000012</v>
          </cell>
          <cell r="M16">
            <v>16.600000000000001</v>
          </cell>
        </row>
        <row r="17">
          <cell r="B17" t="str">
            <v>Zímová Helena</v>
          </cell>
          <cell r="G17">
            <v>9.8333333333333339</v>
          </cell>
          <cell r="L17">
            <v>9.6000000000000014</v>
          </cell>
          <cell r="M17">
            <v>19.433333333333337</v>
          </cell>
        </row>
        <row r="19">
          <cell r="B19" t="str">
            <v>Mertlíková Sofie</v>
          </cell>
          <cell r="G19">
            <v>10.700000000000001</v>
          </cell>
          <cell r="L19">
            <v>10.533333333333333</v>
          </cell>
          <cell r="M19">
            <v>21.233333333333334</v>
          </cell>
        </row>
        <row r="22">
          <cell r="B22" t="str">
            <v>Šestauberová Stella</v>
          </cell>
          <cell r="G22">
            <v>8.9333333333333318</v>
          </cell>
          <cell r="L22">
            <v>7.833333333333333</v>
          </cell>
          <cell r="M22">
            <v>16.766666666666666</v>
          </cell>
        </row>
        <row r="23">
          <cell r="B23" t="str">
            <v>Bauerová Anna</v>
          </cell>
          <cell r="G23">
            <v>10.566666666666668</v>
          </cell>
          <cell r="L23">
            <v>10.166666666666666</v>
          </cell>
          <cell r="M23">
            <v>20.733333333333334</v>
          </cell>
        </row>
        <row r="24">
          <cell r="B24" t="str">
            <v>Nováková Simona</v>
          </cell>
          <cell r="G24">
            <v>10.966666666666667</v>
          </cell>
          <cell r="L24">
            <v>10.139999999999999</v>
          </cell>
          <cell r="M24">
            <v>21.106666666666666</v>
          </cell>
        </row>
        <row r="25">
          <cell r="B25" t="str">
            <v>Kořínková Adéla</v>
          </cell>
          <cell r="G25">
            <v>8.2999999999999989</v>
          </cell>
          <cell r="L25">
            <v>8.5333333333333332</v>
          </cell>
          <cell r="M25">
            <v>16.833333333333332</v>
          </cell>
        </row>
        <row r="26">
          <cell r="B26" t="str">
            <v>Špirochová Anna</v>
          </cell>
          <cell r="G26">
            <v>9.5333333333333332</v>
          </cell>
          <cell r="L26">
            <v>9.1666666666666661</v>
          </cell>
          <cell r="M26">
            <v>18.7</v>
          </cell>
        </row>
      </sheetData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ZP a KP 2019</v>
          </cell>
        </row>
        <row r="4">
          <cell r="B4" t="str">
            <v>TÁBOR  5.5.2019</v>
          </cell>
        </row>
        <row r="6">
          <cell r="B6" t="str">
            <v>kategorie 0.A</v>
          </cell>
        </row>
        <row r="7">
          <cell r="D7" t="str">
            <v>BN</v>
          </cell>
          <cell r="E7" t="str">
            <v>Akrobacie</v>
          </cell>
          <cell r="F7" t="str">
            <v>Celkem</v>
          </cell>
        </row>
        <row r="8">
          <cell r="A8">
            <v>1</v>
          </cell>
          <cell r="C8" t="str">
            <v xml:space="preserve">Sokol v Táboře </v>
          </cell>
        </row>
        <row r="9">
          <cell r="A9">
            <v>2</v>
          </cell>
          <cell r="C9" t="str">
            <v xml:space="preserve">GSK Tábor </v>
          </cell>
        </row>
        <row r="10">
          <cell r="A10">
            <v>3</v>
          </cell>
          <cell r="C10" t="str">
            <v xml:space="preserve">Meteor České Budějovice </v>
          </cell>
        </row>
        <row r="11">
          <cell r="A11">
            <v>4</v>
          </cell>
          <cell r="C11" t="str">
            <v xml:space="preserve">Tatran Volary </v>
          </cell>
        </row>
        <row r="12">
          <cell r="A12">
            <v>5</v>
          </cell>
          <cell r="C12" t="str">
            <v xml:space="preserve">GSK Tábor </v>
          </cell>
        </row>
        <row r="14">
          <cell r="C14" t="str">
            <v xml:space="preserve">GSK Tábor </v>
          </cell>
        </row>
        <row r="16">
          <cell r="C16" t="str">
            <v xml:space="preserve">Sokol v Táboře </v>
          </cell>
        </row>
        <row r="17">
          <cell r="C17" t="str">
            <v xml:space="preserve">Meteor České Budějovice </v>
          </cell>
        </row>
        <row r="18">
          <cell r="C18" t="str">
            <v xml:space="preserve">Sokol v Táboře </v>
          </cell>
        </row>
        <row r="19">
          <cell r="C19" t="str">
            <v xml:space="preserve">GSK Tábor </v>
          </cell>
        </row>
      </sheetData>
      <sheetData sheetId="1">
        <row r="5">
          <cell r="B5" t="str">
            <v>Hubáčková Tereza</v>
          </cell>
          <cell r="G5">
            <v>9.9666666666666668</v>
          </cell>
          <cell r="L5">
            <v>10.666666666666666</v>
          </cell>
          <cell r="M5">
            <v>20.633333333333333</v>
          </cell>
        </row>
        <row r="6">
          <cell r="B6" t="str">
            <v>Tíkalová Karolína</v>
          </cell>
          <cell r="G6">
            <v>9.0666666666666682</v>
          </cell>
          <cell r="L6">
            <v>10.966666666666667</v>
          </cell>
          <cell r="M6">
            <v>20.033333333333335</v>
          </cell>
        </row>
        <row r="7">
          <cell r="B7" t="str">
            <v>Zíková Veronika</v>
          </cell>
          <cell r="G7">
            <v>9.4333333333333336</v>
          </cell>
          <cell r="L7">
            <v>10.866666666666665</v>
          </cell>
          <cell r="M7">
            <v>20.299999999999997</v>
          </cell>
        </row>
        <row r="8">
          <cell r="B8" t="str">
            <v>Procházková Eliška</v>
          </cell>
          <cell r="G8">
            <v>9.7000000000000011</v>
          </cell>
          <cell r="L8">
            <v>11.033333333333331</v>
          </cell>
          <cell r="M8">
            <v>20.733333333333334</v>
          </cell>
        </row>
        <row r="9">
          <cell r="B9" t="str">
            <v>Tomášková Sofie</v>
          </cell>
          <cell r="G9">
            <v>10.1</v>
          </cell>
          <cell r="L9">
            <v>11.433333333333332</v>
          </cell>
          <cell r="M9">
            <v>21.533333333333331</v>
          </cell>
        </row>
        <row r="11">
          <cell r="B11" t="str">
            <v>Maštalířová Jasmína</v>
          </cell>
          <cell r="G11">
            <v>9.5666666666666664</v>
          </cell>
          <cell r="L11">
            <v>11.166666666666666</v>
          </cell>
          <cell r="M11">
            <v>20.733333333333334</v>
          </cell>
        </row>
        <row r="13">
          <cell r="B13" t="str">
            <v>Posavádová Nora</v>
          </cell>
          <cell r="G13">
            <v>10.733333333333334</v>
          </cell>
          <cell r="L13">
            <v>11.666666666666666</v>
          </cell>
          <cell r="M13">
            <v>22.4</v>
          </cell>
        </row>
        <row r="14">
          <cell r="B14" t="str">
            <v>Vesecká Sofie</v>
          </cell>
          <cell r="G14">
            <v>12.266666666666666</v>
          </cell>
          <cell r="L14">
            <v>12.166666666666666</v>
          </cell>
          <cell r="M14">
            <v>24.43333333333333</v>
          </cell>
        </row>
        <row r="15">
          <cell r="B15" t="str">
            <v>Beňová  Klára</v>
          </cell>
          <cell r="G15">
            <v>8.7666666666666675</v>
          </cell>
          <cell r="L15">
            <v>11.300000000000002</v>
          </cell>
          <cell r="M15">
            <v>20.06666666666667</v>
          </cell>
        </row>
        <row r="16">
          <cell r="B16" t="str">
            <v>Kazdová Aneta</v>
          </cell>
          <cell r="G16">
            <v>7.7333333333333334</v>
          </cell>
          <cell r="L16">
            <v>10.866666666666667</v>
          </cell>
          <cell r="M16">
            <v>18.600000000000001</v>
          </cell>
        </row>
      </sheetData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ZP a KP 2019</v>
          </cell>
        </row>
        <row r="4">
          <cell r="B4" t="str">
            <v>TÁBOR  5.5.2019</v>
          </cell>
        </row>
        <row r="6">
          <cell r="B6" t="str">
            <v>kategorie 0.B</v>
          </cell>
        </row>
        <row r="7">
          <cell r="D7" t="str">
            <v>BN</v>
          </cell>
          <cell r="E7" t="str">
            <v>Akrobacie</v>
          </cell>
          <cell r="F7" t="str">
            <v>Celkem</v>
          </cell>
        </row>
        <row r="8">
          <cell r="A8">
            <v>1</v>
          </cell>
        </row>
        <row r="9">
          <cell r="C9" t="str">
            <v>GSK Tábor</v>
          </cell>
        </row>
        <row r="10">
          <cell r="C10" t="str">
            <v>Sokol v Táboře</v>
          </cell>
        </row>
        <row r="11">
          <cell r="A11">
            <v>4</v>
          </cell>
          <cell r="C11" t="str">
            <v>Tatran Volary</v>
          </cell>
        </row>
        <row r="12">
          <cell r="A12">
            <v>5</v>
          </cell>
        </row>
        <row r="13">
          <cell r="C13" t="str">
            <v>GSK Tábor</v>
          </cell>
        </row>
        <row r="17">
          <cell r="C17" t="str">
            <v>GSK Tábor</v>
          </cell>
        </row>
        <row r="20">
          <cell r="C20" t="str">
            <v>Sokol v Táboře</v>
          </cell>
        </row>
        <row r="21">
          <cell r="C21" t="str">
            <v>GSK Tábor</v>
          </cell>
        </row>
        <row r="26">
          <cell r="C26" t="str">
            <v>GSK Tábor</v>
          </cell>
        </row>
        <row r="32">
          <cell r="C32" t="str">
            <v>Sokol v Táboře</v>
          </cell>
        </row>
        <row r="34">
          <cell r="C34" t="str">
            <v>GSK Tábor</v>
          </cell>
        </row>
      </sheetData>
      <sheetData sheetId="1">
        <row r="6">
          <cell r="B6" t="str">
            <v xml:space="preserve">Stryhalová Linda </v>
          </cell>
          <cell r="G6">
            <v>8.7666666666666675</v>
          </cell>
          <cell r="L6">
            <v>8.9333333333333336</v>
          </cell>
          <cell r="M6">
            <v>17.700000000000003</v>
          </cell>
        </row>
        <row r="7">
          <cell r="B7" t="str">
            <v>Kupková Veronika</v>
          </cell>
          <cell r="G7">
            <v>10</v>
          </cell>
          <cell r="L7">
            <v>10.733333333333334</v>
          </cell>
          <cell r="M7">
            <v>20.733333333333334</v>
          </cell>
        </row>
        <row r="8">
          <cell r="B8" t="str">
            <v>Beutlová Terezie</v>
          </cell>
          <cell r="G8">
            <v>9.9666666666666668</v>
          </cell>
          <cell r="L8">
            <v>10.266666666666667</v>
          </cell>
          <cell r="M8">
            <v>20.233333333333334</v>
          </cell>
        </row>
        <row r="10">
          <cell r="B10" t="str">
            <v>Učiková Sofia</v>
          </cell>
          <cell r="G10">
            <v>9.0333333333333332</v>
          </cell>
          <cell r="L10">
            <v>9.4666666666666668</v>
          </cell>
          <cell r="M10">
            <v>18.5</v>
          </cell>
        </row>
        <row r="14">
          <cell r="B14" t="str">
            <v>Kořínková Lucie</v>
          </cell>
          <cell r="G14">
            <v>8.8333333333333339</v>
          </cell>
          <cell r="L14">
            <v>8.3333333333333339</v>
          </cell>
          <cell r="M14">
            <v>17.166666666666668</v>
          </cell>
        </row>
        <row r="17">
          <cell r="B17" t="str">
            <v>Kupková Michaela</v>
          </cell>
          <cell r="G17">
            <v>9.9333333333333318</v>
          </cell>
          <cell r="L17">
            <v>10.3</v>
          </cell>
          <cell r="M17">
            <v>20.233333333333334</v>
          </cell>
        </row>
        <row r="18">
          <cell r="B18" t="str">
            <v>Lukešová Nela</v>
          </cell>
          <cell r="G18">
            <v>9.8666666666666671</v>
          </cell>
          <cell r="L18">
            <v>9.3666666666666654</v>
          </cell>
          <cell r="M18">
            <v>19.233333333333334</v>
          </cell>
        </row>
        <row r="23">
          <cell r="B23" t="str">
            <v xml:space="preserve"> Havrlantová Nela</v>
          </cell>
          <cell r="G23">
            <v>9.9</v>
          </cell>
          <cell r="L23">
            <v>9.6</v>
          </cell>
          <cell r="M23">
            <v>19.5</v>
          </cell>
        </row>
        <row r="29">
          <cell r="B29" t="str">
            <v>Zeinerová Erika</v>
          </cell>
          <cell r="G29">
            <v>9.2333333333333325</v>
          </cell>
          <cell r="L29">
            <v>9.5333333333333332</v>
          </cell>
          <cell r="M29">
            <v>18.766666666666666</v>
          </cell>
        </row>
        <row r="31">
          <cell r="B31" t="str">
            <v>Csápai Sofie</v>
          </cell>
          <cell r="G31">
            <v>8.9</v>
          </cell>
          <cell r="L31">
            <v>8.5333333333333332</v>
          </cell>
          <cell r="M31">
            <v>17.433333333333334</v>
          </cell>
        </row>
      </sheetData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7">
          <cell r="D7" t="str">
            <v>1 sestava</v>
          </cell>
        </row>
        <row r="8">
          <cell r="A8">
            <v>1</v>
          </cell>
          <cell r="C8" t="str">
            <v xml:space="preserve">Sokol v Táboře </v>
          </cell>
        </row>
        <row r="9">
          <cell r="A9">
            <v>2</v>
          </cell>
          <cell r="C9" t="str">
            <v>Sokol v Táboře</v>
          </cell>
        </row>
        <row r="10">
          <cell r="A10">
            <v>3</v>
          </cell>
          <cell r="C10" t="str">
            <v>Sokol v Táboře</v>
          </cell>
        </row>
        <row r="11">
          <cell r="A11">
            <v>4</v>
          </cell>
        </row>
        <row r="12">
          <cell r="A12">
            <v>5</v>
          </cell>
        </row>
        <row r="13">
          <cell r="A13">
            <v>6</v>
          </cell>
        </row>
        <row r="14">
          <cell r="A14">
            <v>7</v>
          </cell>
          <cell r="C14" t="str">
            <v>Sokol v Táboře</v>
          </cell>
        </row>
        <row r="15">
          <cell r="A15">
            <v>8</v>
          </cell>
          <cell r="C15" t="str">
            <v>Sokol v Táboře</v>
          </cell>
        </row>
        <row r="16">
          <cell r="A16">
            <v>9</v>
          </cell>
          <cell r="C16" t="str">
            <v>GSK Tábor</v>
          </cell>
        </row>
        <row r="17">
          <cell r="A17">
            <v>10</v>
          </cell>
          <cell r="C17" t="str">
            <v>Sokol v Táboře</v>
          </cell>
        </row>
        <row r="18">
          <cell r="A18">
            <v>11</v>
          </cell>
          <cell r="C18" t="str">
            <v>Sokol v Táboře</v>
          </cell>
        </row>
        <row r="19">
          <cell r="A19">
            <v>12</v>
          </cell>
          <cell r="C19" t="str">
            <v>Meteor Čeké Budějovice</v>
          </cell>
        </row>
        <row r="20">
          <cell r="C20" t="str">
            <v>Meteor Čeké Budějovice</v>
          </cell>
        </row>
        <row r="21">
          <cell r="A21">
            <v>14</v>
          </cell>
          <cell r="C21" t="str">
            <v>Meteor Čeké Budějovice</v>
          </cell>
        </row>
        <row r="22">
          <cell r="A22">
            <v>15</v>
          </cell>
          <cell r="C22" t="str">
            <v>Meteor Čeké Budějovice</v>
          </cell>
        </row>
        <row r="23">
          <cell r="A23">
            <v>16</v>
          </cell>
          <cell r="C23" t="str">
            <v>Meteor Čeké Budějovice</v>
          </cell>
        </row>
        <row r="24">
          <cell r="A24">
            <v>17</v>
          </cell>
          <cell r="C24" t="str">
            <v>Meteor Čeké Budějovice</v>
          </cell>
        </row>
        <row r="25">
          <cell r="C25" t="str">
            <v>Meteor Čeké Budějovice</v>
          </cell>
        </row>
      </sheetData>
      <sheetData sheetId="1">
        <row r="5">
          <cell r="B5" t="str">
            <v xml:space="preserve"> Maleninská Johana</v>
          </cell>
          <cell r="G5">
            <v>8.5333333333333332</v>
          </cell>
        </row>
        <row r="6">
          <cell r="B6" t="str">
            <v xml:space="preserve"> Šimková Amálie</v>
          </cell>
          <cell r="G6">
            <v>8.0666666666666664</v>
          </cell>
        </row>
        <row r="7">
          <cell r="B7" t="str">
            <v xml:space="preserve"> Dohnalová Vanesa</v>
          </cell>
          <cell r="G7">
            <v>10.233333333333334</v>
          </cell>
        </row>
        <row r="9">
          <cell r="B9" t="str">
            <v xml:space="preserve"> Krámová Adéla</v>
          </cell>
          <cell r="G9">
            <v>7.5666666666666673</v>
          </cell>
        </row>
        <row r="10">
          <cell r="B10" t="str">
            <v>Volková Lucie</v>
          </cell>
          <cell r="G10">
            <v>9.3333333333333339</v>
          </cell>
        </row>
        <row r="11">
          <cell r="B11" t="str">
            <v xml:space="preserve"> Ebertová Lucie</v>
          </cell>
          <cell r="G11">
            <v>9.4666666666666668</v>
          </cell>
        </row>
        <row r="12">
          <cell r="B12" t="str">
            <v>Němečková Nicola</v>
          </cell>
          <cell r="G12">
            <v>9.1</v>
          </cell>
        </row>
        <row r="13">
          <cell r="B13" t="str">
            <v>Petrů Jana</v>
          </cell>
          <cell r="G13">
            <v>8.6</v>
          </cell>
        </row>
        <row r="14">
          <cell r="B14" t="str">
            <v>Papežová Veronika</v>
          </cell>
          <cell r="G14">
            <v>9.4</v>
          </cell>
        </row>
        <row r="15">
          <cell r="B15" t="str">
            <v>Folbergerová Beata</v>
          </cell>
          <cell r="G15">
            <v>8.2666666666666675</v>
          </cell>
        </row>
        <row r="16">
          <cell r="B16" t="str">
            <v>Sýkorová Zuzana</v>
          </cell>
          <cell r="G16">
            <v>8.6</v>
          </cell>
        </row>
        <row r="17">
          <cell r="B17" t="str">
            <v>Pospíšilová Gabriela</v>
          </cell>
          <cell r="G17">
            <v>10.666666666666666</v>
          </cell>
        </row>
        <row r="18">
          <cell r="B18" t="str">
            <v>Zátopková Vendula</v>
          </cell>
          <cell r="G18">
            <v>10.299999999999999</v>
          </cell>
        </row>
        <row r="19">
          <cell r="B19" t="str">
            <v>Kobzová Lota</v>
          </cell>
          <cell r="G19">
            <v>10.066666666666666</v>
          </cell>
        </row>
        <row r="20">
          <cell r="B20" t="str">
            <v>Sotonová Nina</v>
          </cell>
          <cell r="G20">
            <v>9.2333333333333325</v>
          </cell>
        </row>
        <row r="21">
          <cell r="B21" t="str">
            <v>Čekalová Zuzana</v>
          </cell>
          <cell r="G21">
            <v>10.466666666666667</v>
          </cell>
        </row>
        <row r="22">
          <cell r="B22" t="str">
            <v>Plocková Agáta</v>
          </cell>
          <cell r="G22">
            <v>8.9333333333333336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ZP a KP 2019</v>
          </cell>
        </row>
        <row r="4">
          <cell r="B4" t="str">
            <v>TÁBOR  5.5.2019</v>
          </cell>
        </row>
        <row r="6">
          <cell r="B6" t="str">
            <v>kategorie KP V.</v>
          </cell>
        </row>
        <row r="7">
          <cell r="D7" t="str">
            <v>Lib.náčiní</v>
          </cell>
          <cell r="E7" t="str">
            <v>Lib.náčiní</v>
          </cell>
          <cell r="F7" t="str">
            <v>Celkem</v>
          </cell>
        </row>
        <row r="8">
          <cell r="A8">
            <v>1</v>
          </cell>
          <cell r="C8" t="str">
            <v>Sokol v Táboře</v>
          </cell>
        </row>
      </sheetData>
      <sheetData sheetId="1">
        <row r="5">
          <cell r="B5" t="str">
            <v>Schmidtová Veronika</v>
          </cell>
          <cell r="G5">
            <v>10.799999999999999</v>
          </cell>
          <cell r="L5">
            <v>9.9666666666666668</v>
          </cell>
          <cell r="M5">
            <v>20.766666666666666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ZP a KP 2019</v>
          </cell>
        </row>
        <row r="4">
          <cell r="B4" t="str">
            <v>TÁBOR  5.5.2019</v>
          </cell>
        </row>
        <row r="6">
          <cell r="B6" t="str">
            <v>kategorie KP IV.</v>
          </cell>
        </row>
        <row r="7">
          <cell r="D7" t="str">
            <v>Kužele</v>
          </cell>
          <cell r="E7" t="str">
            <v>Stuha</v>
          </cell>
          <cell r="F7" t="str">
            <v>Celkem</v>
          </cell>
        </row>
        <row r="8">
          <cell r="A8">
            <v>1</v>
          </cell>
          <cell r="C8" t="str">
            <v>Sokol Milevsko</v>
          </cell>
        </row>
        <row r="9">
          <cell r="A9">
            <v>2</v>
          </cell>
          <cell r="C9" t="str">
            <v>Sokol Milevsko</v>
          </cell>
        </row>
        <row r="10">
          <cell r="C10" t="str">
            <v>Sokol Milevsko</v>
          </cell>
        </row>
      </sheetData>
      <sheetData sheetId="1">
        <row r="5">
          <cell r="B5" t="str">
            <v>Kortanová Miroslava</v>
          </cell>
          <cell r="G5">
            <v>9.7999999999999989</v>
          </cell>
          <cell r="L5">
            <v>5.333333333333333</v>
          </cell>
          <cell r="M5">
            <v>15.133333333333333</v>
          </cell>
        </row>
        <row r="6">
          <cell r="B6" t="str">
            <v>Kubíčková Nela</v>
          </cell>
          <cell r="G6">
            <v>8.9333333333333318</v>
          </cell>
          <cell r="L6">
            <v>6.5666666666666664</v>
          </cell>
          <cell r="M6">
            <v>15.499999999999998</v>
          </cell>
        </row>
        <row r="7">
          <cell r="B7" t="str">
            <v>Hantáková Kateřina</v>
          </cell>
          <cell r="G7">
            <v>8.5333333333333332</v>
          </cell>
          <cell r="L7">
            <v>6.7333333333333343</v>
          </cell>
          <cell r="M7">
            <v>15.266666666666667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ZP a KP 2019</v>
          </cell>
        </row>
        <row r="4">
          <cell r="B4" t="str">
            <v>TÁBOR  5.5.2019</v>
          </cell>
        </row>
        <row r="6">
          <cell r="B6" t="str">
            <v>kategorie KP III.</v>
          </cell>
        </row>
        <row r="7">
          <cell r="D7" t="str">
            <v>Míč</v>
          </cell>
          <cell r="E7" t="str">
            <v>Obruč</v>
          </cell>
          <cell r="F7" t="str">
            <v>Celkem</v>
          </cell>
        </row>
        <row r="8">
          <cell r="A8">
            <v>1</v>
          </cell>
          <cell r="C8" t="str">
            <v>Sokol Milevsko</v>
          </cell>
        </row>
        <row r="9">
          <cell r="A9">
            <v>2</v>
          </cell>
          <cell r="C9" t="str">
            <v>Sokol Milevsko</v>
          </cell>
        </row>
        <row r="10">
          <cell r="A10">
            <v>3</v>
          </cell>
          <cell r="C10" t="str">
            <v>Sokol Milevsko</v>
          </cell>
        </row>
        <row r="11">
          <cell r="A11">
            <v>4</v>
          </cell>
        </row>
        <row r="12">
          <cell r="A12">
            <v>5</v>
          </cell>
          <cell r="C12" t="str">
            <v>Sokol v Táboře</v>
          </cell>
        </row>
        <row r="13">
          <cell r="C13" t="str">
            <v>Sokol Milevsko</v>
          </cell>
        </row>
        <row r="15">
          <cell r="C15" t="str">
            <v>Sokol Milevsko</v>
          </cell>
        </row>
      </sheetData>
      <sheetData sheetId="1">
        <row r="5">
          <cell r="B5" t="str">
            <v>Skalická Kristýna</v>
          </cell>
          <cell r="G5">
            <v>9.4</v>
          </cell>
          <cell r="L5">
            <v>9.5666666666666664</v>
          </cell>
          <cell r="M5">
            <v>18.966666666666669</v>
          </cell>
        </row>
        <row r="6">
          <cell r="B6" t="str">
            <v>Nedvědová Kristýna</v>
          </cell>
          <cell r="G6">
            <v>9.033333333333335</v>
          </cell>
          <cell r="L6">
            <v>9.3666666666666671</v>
          </cell>
          <cell r="M6">
            <v>18.400000000000002</v>
          </cell>
        </row>
        <row r="7">
          <cell r="B7" t="str">
            <v>Vlasatá Michaela</v>
          </cell>
          <cell r="G7">
            <v>8.4</v>
          </cell>
          <cell r="L7">
            <v>9</v>
          </cell>
          <cell r="M7">
            <v>17.399999999999999</v>
          </cell>
        </row>
        <row r="9">
          <cell r="B9" t="str">
            <v>Dohnalová Aneta</v>
          </cell>
          <cell r="G9">
            <v>9.0333333333333332</v>
          </cell>
          <cell r="L9">
            <v>8.6666666666666661</v>
          </cell>
          <cell r="M9">
            <v>17.7</v>
          </cell>
        </row>
        <row r="10">
          <cell r="B10" t="str">
            <v>Kutálková Karolína</v>
          </cell>
          <cell r="G10">
            <v>5.6000000000000005</v>
          </cell>
          <cell r="L10">
            <v>7.833333333333333</v>
          </cell>
          <cell r="M10">
            <v>13.433333333333334</v>
          </cell>
        </row>
        <row r="12">
          <cell r="B12" t="str">
            <v>Kašparová Lucie</v>
          </cell>
          <cell r="G12">
            <v>10.966666666666667</v>
          </cell>
          <cell r="L12">
            <v>10.066666666666666</v>
          </cell>
          <cell r="M12">
            <v>21.033333333333331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ZP a KP 2019</v>
          </cell>
        </row>
        <row r="4">
          <cell r="B4" t="str">
            <v>TÁBOR  5.5.2019</v>
          </cell>
        </row>
        <row r="6">
          <cell r="B6" t="str">
            <v>kategorie KP II.</v>
          </cell>
        </row>
        <row r="7">
          <cell r="D7" t="str">
            <v>Švihadlo</v>
          </cell>
          <cell r="E7" t="str">
            <v>BN</v>
          </cell>
          <cell r="F7" t="str">
            <v>Celkem</v>
          </cell>
        </row>
        <row r="8">
          <cell r="A8">
            <v>1</v>
          </cell>
        </row>
        <row r="9">
          <cell r="A9">
            <v>2</v>
          </cell>
          <cell r="C9" t="str">
            <v xml:space="preserve">Sokol Milevsko </v>
          </cell>
        </row>
        <row r="10">
          <cell r="A10">
            <v>3</v>
          </cell>
          <cell r="C10" t="str">
            <v xml:space="preserve">Sokol v Táboře </v>
          </cell>
        </row>
        <row r="11">
          <cell r="A11">
            <v>4</v>
          </cell>
          <cell r="C11" t="str">
            <v xml:space="preserve">Sokol Milevsko </v>
          </cell>
        </row>
        <row r="12">
          <cell r="C12" t="str">
            <v xml:space="preserve">Sokol v Táboře </v>
          </cell>
        </row>
        <row r="13">
          <cell r="C13" t="str">
            <v xml:space="preserve">Sokol v Táboře </v>
          </cell>
        </row>
        <row r="14">
          <cell r="C14" t="str">
            <v xml:space="preserve">Sokol Milevsko </v>
          </cell>
        </row>
      </sheetData>
      <sheetData sheetId="1">
        <row r="6">
          <cell r="B6" t="str">
            <v>Kašparová Aneta</v>
          </cell>
          <cell r="G6">
            <v>10.5</v>
          </cell>
          <cell r="L6">
            <v>9.6666666666666661</v>
          </cell>
          <cell r="M6">
            <v>20.166666666666664</v>
          </cell>
        </row>
        <row r="7">
          <cell r="B7" t="str">
            <v>Potužníková Natálie</v>
          </cell>
          <cell r="G7">
            <v>10.733333333333333</v>
          </cell>
          <cell r="L7">
            <v>10.366666666666667</v>
          </cell>
          <cell r="M7">
            <v>21.1</v>
          </cell>
        </row>
        <row r="8">
          <cell r="B8" t="str">
            <v>Jíchová Nikol</v>
          </cell>
          <cell r="G8">
            <v>8.4333333333333336</v>
          </cell>
          <cell r="L8">
            <v>6.9333333333333336</v>
          </cell>
          <cell r="M8">
            <v>15.366666666666667</v>
          </cell>
        </row>
        <row r="9">
          <cell r="B9" t="str">
            <v>Janů Dominika</v>
          </cell>
          <cell r="G9">
            <v>9.6</v>
          </cell>
          <cell r="L9">
            <v>9.4666666666666668</v>
          </cell>
          <cell r="M9">
            <v>19.066666666666666</v>
          </cell>
        </row>
        <row r="10">
          <cell r="B10" t="str">
            <v>Křížková Anna</v>
          </cell>
          <cell r="G10">
            <v>8.5333333333333332</v>
          </cell>
          <cell r="L10">
            <v>8.3000000000000007</v>
          </cell>
          <cell r="M10">
            <v>16.833333333333336</v>
          </cell>
        </row>
        <row r="11">
          <cell r="B11" t="str">
            <v>Hejnová  Kateřina</v>
          </cell>
          <cell r="G11">
            <v>7.8666666666666671</v>
          </cell>
          <cell r="L11">
            <v>7.8666666666666671</v>
          </cell>
          <cell r="M11">
            <v>15.733333333333334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ZP a KP 2019</v>
          </cell>
        </row>
        <row r="4">
          <cell r="B4" t="str">
            <v>TÁBOR  5.5.2019</v>
          </cell>
        </row>
        <row r="6">
          <cell r="B6" t="str">
            <v>kategorie KP I.</v>
          </cell>
        </row>
        <row r="7">
          <cell r="D7" t="str">
            <v>BN</v>
          </cell>
          <cell r="E7" t="str">
            <v>Švihadlo</v>
          </cell>
          <cell r="F7" t="str">
            <v>Celkem</v>
          </cell>
        </row>
        <row r="8">
          <cell r="A8">
            <v>1</v>
          </cell>
          <cell r="C8" t="str">
            <v xml:space="preserve">Sokol v Táboře </v>
          </cell>
        </row>
      </sheetData>
      <sheetData sheetId="1">
        <row r="5">
          <cell r="B5" t="str">
            <v>Posavádová Stella</v>
          </cell>
          <cell r="G5">
            <v>12.266666666666666</v>
          </cell>
          <cell r="L5">
            <v>9.5666666666666664</v>
          </cell>
          <cell r="M5">
            <v>21.833333333333332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ZP a KP 2019</v>
          </cell>
        </row>
        <row r="4">
          <cell r="B4" t="str">
            <v>TÁBOR  5.5.2019</v>
          </cell>
        </row>
        <row r="6">
          <cell r="B6" t="str">
            <v>kategorie IV.</v>
          </cell>
        </row>
        <row r="7">
          <cell r="D7" t="str">
            <v>Švihadlo</v>
          </cell>
          <cell r="E7" t="str">
            <v>Míč</v>
          </cell>
          <cell r="F7" t="str">
            <v>Celkem</v>
          </cell>
        </row>
        <row r="8">
          <cell r="A8">
            <v>1</v>
          </cell>
          <cell r="C8" t="str">
            <v xml:space="preserve">Meteor České Budějovice </v>
          </cell>
        </row>
        <row r="9">
          <cell r="A9">
            <v>2</v>
          </cell>
          <cell r="C9" t="str">
            <v xml:space="preserve">Meteor České Budějovice </v>
          </cell>
        </row>
        <row r="10">
          <cell r="A10">
            <v>3</v>
          </cell>
          <cell r="C10" t="str">
            <v xml:space="preserve">Meteor České Budějovice </v>
          </cell>
        </row>
        <row r="11">
          <cell r="A11">
            <v>4</v>
          </cell>
          <cell r="C11" t="str">
            <v xml:space="preserve">Meteor České Budějovice </v>
          </cell>
        </row>
        <row r="13">
          <cell r="C13" t="str">
            <v xml:space="preserve">Meteor České Budějovice </v>
          </cell>
        </row>
      </sheetData>
      <sheetData sheetId="1">
        <row r="5">
          <cell r="B5" t="str">
            <v>Ryjáčková Magda</v>
          </cell>
          <cell r="G5">
            <v>10.1</v>
          </cell>
          <cell r="L5">
            <v>11.066666666666668</v>
          </cell>
          <cell r="M5">
            <v>21.166666666666668</v>
          </cell>
        </row>
        <row r="6">
          <cell r="B6" t="str">
            <v>Vavrochová Ilona</v>
          </cell>
          <cell r="G6">
            <v>12.433333333333332</v>
          </cell>
          <cell r="L6">
            <v>11.933333333333332</v>
          </cell>
          <cell r="M6">
            <v>24.366666666666664</v>
          </cell>
        </row>
        <row r="7">
          <cell r="B7" t="str">
            <v>Kubešová Nela</v>
          </cell>
          <cell r="G7">
            <v>9.6</v>
          </cell>
          <cell r="L7">
            <v>10.266666666666666</v>
          </cell>
          <cell r="M7">
            <v>19.866666666666667</v>
          </cell>
        </row>
        <row r="8">
          <cell r="B8" t="str">
            <v>Kolářová Viktorie</v>
          </cell>
          <cell r="G8">
            <v>8.0333333333333332</v>
          </cell>
          <cell r="L8">
            <v>8.5333333333333332</v>
          </cell>
          <cell r="M8">
            <v>16.566666666666666</v>
          </cell>
        </row>
        <row r="10">
          <cell r="B10" t="str">
            <v>Kopečná Viktorie</v>
          </cell>
          <cell r="G10">
            <v>12.266666666666666</v>
          </cell>
          <cell r="L10">
            <v>12.666666666666666</v>
          </cell>
          <cell r="M10">
            <v>24.93333333333333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ZP a KP 2019</v>
          </cell>
        </row>
        <row r="4">
          <cell r="B4" t="str">
            <v>TÁBOR  5.5.2019</v>
          </cell>
        </row>
        <row r="6">
          <cell r="B6" t="str">
            <v>kategorie III.</v>
          </cell>
        </row>
        <row r="7">
          <cell r="D7" t="str">
            <v>Obruč</v>
          </cell>
          <cell r="E7" t="str">
            <v>Míč</v>
          </cell>
          <cell r="F7" t="str">
            <v>Celkem</v>
          </cell>
        </row>
        <row r="8">
          <cell r="A8">
            <v>1</v>
          </cell>
          <cell r="C8" t="str">
            <v xml:space="preserve">Meteor České Budějovice </v>
          </cell>
        </row>
        <row r="9">
          <cell r="A9">
            <v>2</v>
          </cell>
          <cell r="C9" t="str">
            <v xml:space="preserve">GSK Tábor </v>
          </cell>
        </row>
        <row r="10">
          <cell r="A10">
            <v>3</v>
          </cell>
          <cell r="C10" t="str">
            <v xml:space="preserve">Meteor České Budějovice </v>
          </cell>
        </row>
        <row r="11">
          <cell r="A11">
            <v>4</v>
          </cell>
          <cell r="C11" t="str">
            <v xml:space="preserve">Tatran Volary </v>
          </cell>
        </row>
        <row r="12">
          <cell r="A12">
            <v>5</v>
          </cell>
          <cell r="C12" t="str">
            <v xml:space="preserve">GSK Tábor </v>
          </cell>
        </row>
        <row r="14">
          <cell r="C14" t="str">
            <v xml:space="preserve">GSK Tábor </v>
          </cell>
        </row>
        <row r="15">
          <cell r="C15" t="str">
            <v xml:space="preserve">Tatran Volary </v>
          </cell>
        </row>
        <row r="16">
          <cell r="C16" t="str">
            <v xml:space="preserve">Meteor České Budějovice </v>
          </cell>
        </row>
        <row r="17">
          <cell r="C17" t="str">
            <v xml:space="preserve">GSK Tábor </v>
          </cell>
        </row>
        <row r="18">
          <cell r="C18" t="str">
            <v xml:space="preserve">Meteor České Budějovice </v>
          </cell>
        </row>
        <row r="19">
          <cell r="C19" t="str">
            <v xml:space="preserve">GSK Tábor </v>
          </cell>
        </row>
        <row r="20">
          <cell r="C20" t="str">
            <v xml:space="preserve">Meteor České Budějovice </v>
          </cell>
        </row>
        <row r="21">
          <cell r="C21" t="str">
            <v xml:space="preserve">GSK Tábor </v>
          </cell>
        </row>
      </sheetData>
      <sheetData sheetId="1">
        <row r="5">
          <cell r="B5" t="str">
            <v>Dvořáková Kateřina</v>
          </cell>
          <cell r="G5">
            <v>7.5333333333333341</v>
          </cell>
          <cell r="L5">
            <v>10.233333333333333</v>
          </cell>
          <cell r="M5">
            <v>17.766666666666666</v>
          </cell>
        </row>
        <row r="6">
          <cell r="B6" t="str">
            <v>Mejtová Pavla</v>
          </cell>
          <cell r="G6">
            <v>7.2333333333333334</v>
          </cell>
          <cell r="L6">
            <v>6.1</v>
          </cell>
          <cell r="M6">
            <v>13.333333333333332</v>
          </cell>
        </row>
        <row r="7">
          <cell r="B7" t="str">
            <v>Mlčochová Sára</v>
          </cell>
          <cell r="G7">
            <v>12.200000000000001</v>
          </cell>
          <cell r="L7">
            <v>12.300000000000002</v>
          </cell>
          <cell r="M7">
            <v>24.500000000000004</v>
          </cell>
        </row>
        <row r="8">
          <cell r="B8" t="str">
            <v>Klementová Gabriela</v>
          </cell>
          <cell r="G8">
            <v>10.066666666666666</v>
          </cell>
          <cell r="L8">
            <v>7.3999999999999995</v>
          </cell>
          <cell r="M8">
            <v>17.466666666666665</v>
          </cell>
        </row>
        <row r="9">
          <cell r="B9" t="str">
            <v>Hubáčková Simona</v>
          </cell>
          <cell r="G9">
            <v>11.233333333333334</v>
          </cell>
          <cell r="L9">
            <v>10.033333333333333</v>
          </cell>
          <cell r="M9">
            <v>21.266666666666666</v>
          </cell>
        </row>
        <row r="11">
          <cell r="B11" t="str">
            <v>Trčková Eliška</v>
          </cell>
          <cell r="G11">
            <v>10.066666666666666</v>
          </cell>
          <cell r="L11">
            <v>9.0333333333333332</v>
          </cell>
          <cell r="M11">
            <v>19.100000000000001</v>
          </cell>
        </row>
        <row r="12">
          <cell r="B12" t="str">
            <v>Šebestová Natálie</v>
          </cell>
          <cell r="G12">
            <v>10.1</v>
          </cell>
          <cell r="L12">
            <v>9.1</v>
          </cell>
          <cell r="M12">
            <v>19.2</v>
          </cell>
        </row>
        <row r="13">
          <cell r="B13" t="str">
            <v>Matějková Barbora</v>
          </cell>
          <cell r="G13">
            <v>11.1</v>
          </cell>
          <cell r="L13">
            <v>11.533333333333333</v>
          </cell>
          <cell r="M13">
            <v>22.633333333333333</v>
          </cell>
        </row>
        <row r="14">
          <cell r="B14" t="str">
            <v>Slunéčková Daniela</v>
          </cell>
          <cell r="G14">
            <v>10.033333333333333</v>
          </cell>
          <cell r="L14">
            <v>8.6333333333333329</v>
          </cell>
          <cell r="M14">
            <v>18.666666666666664</v>
          </cell>
        </row>
        <row r="15">
          <cell r="B15" t="str">
            <v>Valhová Ester</v>
          </cell>
          <cell r="G15">
            <v>11.933333333333335</v>
          </cell>
          <cell r="L15">
            <v>12.199999999999998</v>
          </cell>
          <cell r="M15">
            <v>24.133333333333333</v>
          </cell>
        </row>
        <row r="16">
          <cell r="B16" t="str">
            <v>Zímová Vendula</v>
          </cell>
          <cell r="G16">
            <v>10.466666666666667</v>
          </cell>
          <cell r="L16">
            <v>10.033333333333333</v>
          </cell>
          <cell r="M16">
            <v>20.5</v>
          </cell>
        </row>
        <row r="17">
          <cell r="B17" t="str">
            <v>Ulmanová Lenka</v>
          </cell>
          <cell r="G17">
            <v>7.9666666666666659</v>
          </cell>
          <cell r="L17">
            <v>8.5</v>
          </cell>
          <cell r="M17">
            <v>16.466666666666665</v>
          </cell>
        </row>
        <row r="18">
          <cell r="B18" t="str">
            <v>Vyhnánková Kateřina</v>
          </cell>
          <cell r="G18">
            <v>10.266666666666667</v>
          </cell>
          <cell r="L18">
            <v>10.1</v>
          </cell>
          <cell r="M18">
            <v>20.366666666666667</v>
          </cell>
        </row>
      </sheetData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ZP a KP 2019</v>
          </cell>
        </row>
        <row r="4">
          <cell r="B4" t="str">
            <v>TÁBOR  5.5.2019</v>
          </cell>
        </row>
        <row r="6">
          <cell r="B6" t="str">
            <v>kategorie II.</v>
          </cell>
        </row>
        <row r="7">
          <cell r="D7" t="str">
            <v>Švihadlo</v>
          </cell>
          <cell r="E7" t="str">
            <v>Obruč</v>
          </cell>
          <cell r="F7" t="str">
            <v>Celkem</v>
          </cell>
        </row>
        <row r="8">
          <cell r="A8">
            <v>1</v>
          </cell>
          <cell r="C8" t="str">
            <v xml:space="preserve">Sokol v Táboře </v>
          </cell>
        </row>
        <row r="9">
          <cell r="A9">
            <v>2</v>
          </cell>
          <cell r="C9" t="str">
            <v>Meteor České Budějovice</v>
          </cell>
        </row>
        <row r="10">
          <cell r="A10">
            <v>3</v>
          </cell>
          <cell r="C10" t="str">
            <v>Meteor České Budějovice</v>
          </cell>
        </row>
        <row r="11">
          <cell r="A11">
            <v>4</v>
          </cell>
          <cell r="C11" t="str">
            <v>Meteor České Budějovice</v>
          </cell>
        </row>
        <row r="12">
          <cell r="A12">
            <v>5</v>
          </cell>
          <cell r="C12" t="str">
            <v xml:space="preserve">Sokol v Táboře </v>
          </cell>
        </row>
        <row r="13">
          <cell r="C13" t="str">
            <v>Meteor České Budějovice</v>
          </cell>
        </row>
        <row r="15">
          <cell r="C15" t="str">
            <v>GSK Tábor</v>
          </cell>
        </row>
        <row r="16">
          <cell r="C16" t="str">
            <v xml:space="preserve">Sokol v Táboře </v>
          </cell>
        </row>
        <row r="17">
          <cell r="C17" t="str">
            <v>Meteor České Budějovice</v>
          </cell>
        </row>
        <row r="20">
          <cell r="C20" t="str">
            <v xml:space="preserve">Sokol v Táboře </v>
          </cell>
        </row>
        <row r="21">
          <cell r="C21" t="str">
            <v>Meteor České Budějovice</v>
          </cell>
        </row>
        <row r="23">
          <cell r="C23" t="str">
            <v xml:space="preserve">Tatran Volary </v>
          </cell>
        </row>
        <row r="24">
          <cell r="C24" t="str">
            <v>GSK Tábor</v>
          </cell>
        </row>
        <row r="25">
          <cell r="C25" t="str">
            <v>Meteor České Budějovice</v>
          </cell>
        </row>
        <row r="26">
          <cell r="C26" t="str">
            <v>Meteor České Budějovice</v>
          </cell>
        </row>
        <row r="27">
          <cell r="C27" t="str">
            <v xml:space="preserve">Sokol v Táboře </v>
          </cell>
        </row>
        <row r="29">
          <cell r="C29" t="str">
            <v>GSK Tábor</v>
          </cell>
        </row>
        <row r="30">
          <cell r="C30" t="str">
            <v>Meteor České Budějovice</v>
          </cell>
        </row>
        <row r="31">
          <cell r="C31" t="str">
            <v xml:space="preserve">Sokol v Táboře </v>
          </cell>
        </row>
        <row r="32">
          <cell r="C32" t="str">
            <v>Meteor České Budějovice</v>
          </cell>
        </row>
      </sheetData>
      <sheetData sheetId="1">
        <row r="5">
          <cell r="B5" t="str">
            <v>Němečková Denisa</v>
          </cell>
          <cell r="G5">
            <v>9.2333333333333343</v>
          </cell>
          <cell r="L5">
            <v>9.2999999999999989</v>
          </cell>
          <cell r="M5">
            <v>18.533333333333331</v>
          </cell>
        </row>
        <row r="6">
          <cell r="B6" t="str">
            <v>Čápová Zuzana</v>
          </cell>
          <cell r="G6">
            <v>10.033333333333333</v>
          </cell>
          <cell r="L6">
            <v>10.233333333333333</v>
          </cell>
          <cell r="M6">
            <v>20.266666666666666</v>
          </cell>
        </row>
        <row r="7">
          <cell r="B7" t="str">
            <v>Vlková Nikola</v>
          </cell>
          <cell r="G7">
            <v>11.266666666666666</v>
          </cell>
          <cell r="L7">
            <v>11.833333333333334</v>
          </cell>
          <cell r="M7">
            <v>23.1</v>
          </cell>
        </row>
        <row r="8">
          <cell r="B8" t="str">
            <v>Tobiášová Ema</v>
          </cell>
          <cell r="G8">
            <v>10.933333333333332</v>
          </cell>
          <cell r="L8">
            <v>11.700000000000001</v>
          </cell>
          <cell r="M8">
            <v>22.633333333333333</v>
          </cell>
        </row>
        <row r="9">
          <cell r="B9" t="str">
            <v>Beňová Adéla</v>
          </cell>
          <cell r="G9">
            <v>9.3666666666666654</v>
          </cell>
          <cell r="L9">
            <v>9.1333333333333329</v>
          </cell>
          <cell r="M9">
            <v>18.5</v>
          </cell>
        </row>
        <row r="10">
          <cell r="B10" t="str">
            <v>Svobodová Natálie</v>
          </cell>
          <cell r="G10">
            <v>9.6666666666666679</v>
          </cell>
          <cell r="L10">
            <v>11.466666666666669</v>
          </cell>
          <cell r="M10">
            <v>21.133333333333336</v>
          </cell>
        </row>
        <row r="12">
          <cell r="B12" t="str">
            <v>Shonová Marie</v>
          </cell>
          <cell r="G12">
            <v>10.333333333333334</v>
          </cell>
          <cell r="L12">
            <v>10.6</v>
          </cell>
          <cell r="M12">
            <v>20.933333333333334</v>
          </cell>
        </row>
        <row r="13">
          <cell r="B13" t="str">
            <v>Stuchlíková Laura</v>
          </cell>
          <cell r="G13">
            <v>10.5</v>
          </cell>
          <cell r="L13">
            <v>9.9</v>
          </cell>
          <cell r="M13">
            <v>20.399999999999999</v>
          </cell>
        </row>
        <row r="14">
          <cell r="B14" t="str">
            <v>Hirchová Marion</v>
          </cell>
          <cell r="G14">
            <v>11.733333333333334</v>
          </cell>
          <cell r="L14">
            <v>12.066666666666668</v>
          </cell>
          <cell r="M14">
            <v>23.800000000000004</v>
          </cell>
        </row>
        <row r="17">
          <cell r="B17" t="str">
            <v>Šíblová Laura</v>
          </cell>
          <cell r="G17">
            <v>8</v>
          </cell>
          <cell r="L17">
            <v>8.3666666666666671</v>
          </cell>
          <cell r="M17">
            <v>16.366666666666667</v>
          </cell>
        </row>
        <row r="18">
          <cell r="B18" t="str">
            <v>Poustková Nela</v>
          </cell>
          <cell r="G18">
            <v>8.8333333333333339</v>
          </cell>
          <cell r="L18">
            <v>8.9333333333333336</v>
          </cell>
          <cell r="M18">
            <v>17.766666666666666</v>
          </cell>
        </row>
        <row r="20">
          <cell r="B20" t="str">
            <v>Sovová Kristýna</v>
          </cell>
          <cell r="G20">
            <v>9.7666666666666657</v>
          </cell>
          <cell r="L20">
            <v>9.6666666666666661</v>
          </cell>
          <cell r="M20">
            <v>19.43333333333333</v>
          </cell>
        </row>
        <row r="21">
          <cell r="B21" t="str">
            <v>Konrádová Lucie</v>
          </cell>
          <cell r="G21">
            <v>9.3666666666666671</v>
          </cell>
          <cell r="L21">
            <v>9.1333333333333329</v>
          </cell>
          <cell r="M21">
            <v>18.5</v>
          </cell>
        </row>
        <row r="22">
          <cell r="B22" t="str">
            <v>Krýchová Nikola</v>
          </cell>
          <cell r="G22">
            <v>12.299999999999999</v>
          </cell>
          <cell r="L22">
            <v>11.733333333333334</v>
          </cell>
          <cell r="M22">
            <v>24.033333333333331</v>
          </cell>
        </row>
        <row r="23">
          <cell r="B23" t="str">
            <v>Švehlová Sabina</v>
          </cell>
          <cell r="G23">
            <v>11.700000000000001</v>
          </cell>
          <cell r="L23">
            <v>12.066666666666668</v>
          </cell>
          <cell r="M23">
            <v>23.766666666666669</v>
          </cell>
        </row>
        <row r="24">
          <cell r="B24" t="str">
            <v>Tíkalová Veronika</v>
          </cell>
          <cell r="G24">
            <v>9.3666666666666671</v>
          </cell>
          <cell r="L24">
            <v>8.4333333333333336</v>
          </cell>
          <cell r="M24">
            <v>17.8</v>
          </cell>
        </row>
        <row r="26">
          <cell r="B26" t="str">
            <v>Chalupová Nela</v>
          </cell>
          <cell r="G26">
            <v>10.433333333333334</v>
          </cell>
          <cell r="L26">
            <v>10.866666666666665</v>
          </cell>
          <cell r="M26">
            <v>21.299999999999997</v>
          </cell>
        </row>
        <row r="27">
          <cell r="B27" t="str">
            <v>Erhartová Eliška</v>
          </cell>
          <cell r="G27">
            <v>11.199999999999998</v>
          </cell>
          <cell r="L27">
            <v>11.066666666666668</v>
          </cell>
          <cell r="M27">
            <v>22.266666666666666</v>
          </cell>
        </row>
        <row r="28">
          <cell r="B28" t="str">
            <v>Hofmannová Julie</v>
          </cell>
          <cell r="G28">
            <v>8.7333333333333325</v>
          </cell>
          <cell r="L28">
            <v>8.3999999999999986</v>
          </cell>
          <cell r="M28">
            <v>17.133333333333333</v>
          </cell>
        </row>
        <row r="29">
          <cell r="B29" t="str">
            <v>Chládová Adéla</v>
          </cell>
          <cell r="G29">
            <v>9.6666666666666661</v>
          </cell>
          <cell r="L29">
            <v>8.7999999999999989</v>
          </cell>
          <cell r="M29">
            <v>18.466666666666665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B6" sqref="B6"/>
    </sheetView>
  </sheetViews>
  <sheetFormatPr defaultRowHeight="15"/>
  <cols>
    <col min="4" max="4" width="17.140625" customWidth="1"/>
  </cols>
  <sheetData>
    <row r="1" spans="1:5" ht="18">
      <c r="B1" s="1" t="s">
        <v>2</v>
      </c>
    </row>
    <row r="2" spans="1:5" ht="18">
      <c r="B2" s="1"/>
      <c r="C2" s="3"/>
      <c r="D2" s="3"/>
      <c r="E2" s="3"/>
    </row>
    <row r="3" spans="1:5" ht="18">
      <c r="B3" s="1" t="s">
        <v>9</v>
      </c>
    </row>
    <row r="4" spans="1:5" ht="15.75">
      <c r="B4" t="s">
        <v>10</v>
      </c>
      <c r="C4" s="4"/>
      <c r="D4" s="4"/>
    </row>
    <row r="5" spans="1:5" ht="15.75">
      <c r="C5" s="4"/>
      <c r="D5" s="4"/>
    </row>
    <row r="6" spans="1:5" ht="30">
      <c r="C6" s="5" t="s">
        <v>8</v>
      </c>
      <c r="D6" s="6"/>
    </row>
    <row r="8" spans="1:5" ht="15.75" thickBot="1"/>
    <row r="9" spans="1:5" ht="15.75" thickBot="1">
      <c r="A9" s="76" t="s">
        <v>3</v>
      </c>
      <c r="B9" s="77" t="s">
        <v>4</v>
      </c>
      <c r="C9" s="78"/>
      <c r="D9" s="79" t="s">
        <v>5</v>
      </c>
      <c r="E9" s="80" t="str">
        <f>[13]List1!D7</f>
        <v>1 sestava</v>
      </c>
    </row>
    <row r="10" spans="1:5">
      <c r="A10" s="81">
        <f>[13]List1!A8</f>
        <v>1</v>
      </c>
      <c r="B10" s="82" t="str">
        <f>[13]List2!B17</f>
        <v>Pospíšilová Gabriela</v>
      </c>
      <c r="C10" s="83"/>
      <c r="D10" s="84" t="str">
        <f>[13]List1!C20</f>
        <v>Meteor Čeké Budějovice</v>
      </c>
      <c r="E10" s="85">
        <f>[13]List2!G17</f>
        <v>10.666666666666666</v>
      </c>
    </row>
    <row r="11" spans="1:5">
      <c r="A11" s="81">
        <f>[13]List1!A9</f>
        <v>2</v>
      </c>
      <c r="B11" s="86" t="str">
        <f>[13]List2!B21</f>
        <v>Čekalová Zuzana</v>
      </c>
      <c r="C11" s="87"/>
      <c r="D11" s="84" t="str">
        <f>[13]List1!C24</f>
        <v>Meteor Čeké Budějovice</v>
      </c>
      <c r="E11" s="85">
        <f>[13]List2!G21</f>
        <v>10.466666666666667</v>
      </c>
    </row>
    <row r="12" spans="1:5">
      <c r="A12" s="81">
        <f>[13]List1!A10</f>
        <v>3</v>
      </c>
      <c r="B12" s="86" t="str">
        <f>[13]List2!B18</f>
        <v>Zátopková Vendula</v>
      </c>
      <c r="C12" s="87"/>
      <c r="D12" s="84" t="str">
        <f>[13]List1!C21</f>
        <v>Meteor Čeké Budějovice</v>
      </c>
      <c r="E12" s="85">
        <f>[13]List2!G18</f>
        <v>10.299999999999999</v>
      </c>
    </row>
    <row r="13" spans="1:5">
      <c r="A13" s="81">
        <f>[13]List1!A11</f>
        <v>4</v>
      </c>
      <c r="B13" s="86" t="str">
        <f>[13]List2!B7</f>
        <v xml:space="preserve"> Dohnalová Vanesa</v>
      </c>
      <c r="C13" s="87"/>
      <c r="D13" s="84" t="str">
        <f>[13]List1!C10</f>
        <v>Sokol v Táboře</v>
      </c>
      <c r="E13" s="85">
        <f>[13]List2!G7</f>
        <v>10.233333333333334</v>
      </c>
    </row>
    <row r="14" spans="1:5">
      <c r="A14" s="81">
        <f>[13]List1!A12</f>
        <v>5</v>
      </c>
      <c r="B14" s="88" t="str">
        <f>[13]List2!B19</f>
        <v>Kobzová Lota</v>
      </c>
      <c r="C14" s="89"/>
      <c r="D14" s="84" t="str">
        <f>[13]List1!C22</f>
        <v>Meteor Čeké Budějovice</v>
      </c>
      <c r="E14" s="85">
        <f>[13]List2!G19</f>
        <v>10.066666666666666</v>
      </c>
    </row>
    <row r="15" spans="1:5">
      <c r="A15" s="81">
        <f>[13]List1!A13</f>
        <v>6</v>
      </c>
      <c r="B15" s="88" t="str">
        <f>[13]List2!B11</f>
        <v xml:space="preserve"> Ebertová Lucie</v>
      </c>
      <c r="C15" s="89"/>
      <c r="D15" s="84" t="str">
        <f>[13]List1!C14</f>
        <v>Sokol v Táboře</v>
      </c>
      <c r="E15" s="85">
        <f>[13]List2!G11</f>
        <v>9.4666666666666668</v>
      </c>
    </row>
    <row r="16" spans="1:5">
      <c r="A16" s="81">
        <f>[13]List1!A14</f>
        <v>7</v>
      </c>
      <c r="B16" s="86" t="str">
        <f>[13]List2!B14</f>
        <v>Papežová Veronika</v>
      </c>
      <c r="C16" s="87"/>
      <c r="D16" s="84" t="str">
        <f>[13]List1!C17</f>
        <v>Sokol v Táboře</v>
      </c>
      <c r="E16" s="85">
        <f>[13]List2!G14</f>
        <v>9.4</v>
      </c>
    </row>
    <row r="17" spans="1:5">
      <c r="A17" s="81">
        <f>[13]List1!A15</f>
        <v>8</v>
      </c>
      <c r="B17" s="88" t="str">
        <f>[13]List2!B10</f>
        <v>Volková Lucie</v>
      </c>
      <c r="C17" s="89"/>
      <c r="D17" s="84" t="s">
        <v>0</v>
      </c>
      <c r="E17" s="85">
        <f>[13]List2!G10</f>
        <v>9.3333333333333339</v>
      </c>
    </row>
    <row r="18" spans="1:5">
      <c r="A18" s="81">
        <f>[13]List1!A16</f>
        <v>9</v>
      </c>
      <c r="B18" s="88" t="str">
        <f>[13]List2!B20</f>
        <v>Sotonová Nina</v>
      </c>
      <c r="C18" s="89"/>
      <c r="D18" s="84" t="str">
        <f>[13]List1!C23</f>
        <v>Meteor Čeké Budějovice</v>
      </c>
      <c r="E18" s="85">
        <f>[13]List2!G20</f>
        <v>9.2333333333333325</v>
      </c>
    </row>
    <row r="19" spans="1:5">
      <c r="A19" s="81">
        <f>[13]List1!A17</f>
        <v>10</v>
      </c>
      <c r="B19" s="86" t="str">
        <f>[13]List2!B12</f>
        <v>Němečková Nicola</v>
      </c>
      <c r="C19" s="90"/>
      <c r="D19" s="84" t="str">
        <f>[13]List1!C15</f>
        <v>Sokol v Táboře</v>
      </c>
      <c r="E19" s="85">
        <f>[13]List2!G12</f>
        <v>9.1</v>
      </c>
    </row>
    <row r="20" spans="1:5">
      <c r="A20" s="81">
        <f>[13]List1!A18</f>
        <v>11</v>
      </c>
      <c r="B20" s="88" t="str">
        <f>[13]List2!B22</f>
        <v>Plocková Agáta</v>
      </c>
      <c r="C20" s="89"/>
      <c r="D20" s="84" t="str">
        <f>[13]List1!C25</f>
        <v>Meteor Čeké Budějovice</v>
      </c>
      <c r="E20" s="85">
        <f>[13]List2!G22</f>
        <v>8.9333333333333336</v>
      </c>
    </row>
    <row r="21" spans="1:5">
      <c r="A21" s="81">
        <f>[13]List1!A19</f>
        <v>12</v>
      </c>
      <c r="B21" s="88" t="str">
        <f>[13]List2!B13</f>
        <v>Petrů Jana</v>
      </c>
      <c r="C21" s="89"/>
      <c r="D21" s="84" t="str">
        <f>[13]List1!C16</f>
        <v>GSK Tábor</v>
      </c>
      <c r="E21" s="85">
        <f>[13]List2!G13</f>
        <v>8.6</v>
      </c>
    </row>
    <row r="22" spans="1:5">
      <c r="A22" s="81">
        <v>12</v>
      </c>
      <c r="B22" s="86" t="str">
        <f>[13]List2!B16</f>
        <v>Sýkorová Zuzana</v>
      </c>
      <c r="C22" s="87"/>
      <c r="D22" s="84" t="str">
        <f>[13]List1!C19</f>
        <v>Meteor Čeké Budějovice</v>
      </c>
      <c r="E22" s="85">
        <f>[13]List2!G16</f>
        <v>8.6</v>
      </c>
    </row>
    <row r="23" spans="1:5">
      <c r="A23" s="81">
        <f>[13]List1!A21</f>
        <v>14</v>
      </c>
      <c r="B23" s="86" t="str">
        <f>[13]List2!B5</f>
        <v xml:space="preserve"> Maleninská Johana</v>
      </c>
      <c r="C23" s="90"/>
      <c r="D23" s="84" t="str">
        <f>[13]List1!C8</f>
        <v xml:space="preserve">Sokol v Táboře </v>
      </c>
      <c r="E23" s="85">
        <f>[13]List2!G5</f>
        <v>8.5333333333333332</v>
      </c>
    </row>
    <row r="24" spans="1:5">
      <c r="A24" s="81">
        <f>[13]List1!A22</f>
        <v>15</v>
      </c>
      <c r="B24" s="86" t="str">
        <f>[13]List2!B15</f>
        <v>Folbergerová Beata</v>
      </c>
      <c r="C24" s="87"/>
      <c r="D24" s="84" t="str">
        <f>[13]List1!C18</f>
        <v>Sokol v Táboře</v>
      </c>
      <c r="E24" s="85">
        <f>[13]List2!G15</f>
        <v>8.2666666666666675</v>
      </c>
    </row>
    <row r="25" spans="1:5">
      <c r="A25" s="81">
        <f>[13]List1!A23</f>
        <v>16</v>
      </c>
      <c r="B25" s="86" t="str">
        <f>[13]List2!B6</f>
        <v xml:space="preserve"> Šimková Amálie</v>
      </c>
      <c r="C25" s="90"/>
      <c r="D25" s="84" t="str">
        <f>[13]List1!C9</f>
        <v>Sokol v Táboře</v>
      </c>
      <c r="E25" s="91">
        <f>[13]List2!G6</f>
        <v>8.0666666666666664</v>
      </c>
    </row>
    <row r="26" spans="1:5" ht="15.75" thickBot="1">
      <c r="A26" s="92">
        <f>[13]List1!A24</f>
        <v>17</v>
      </c>
      <c r="B26" s="93" t="str">
        <f>[13]List2!B9</f>
        <v xml:space="preserve"> Krámová Adéla</v>
      </c>
      <c r="C26" s="94"/>
      <c r="D26" s="95" t="s">
        <v>7</v>
      </c>
      <c r="E26" s="96">
        <f>[13]List2!G9</f>
        <v>7.5666666666666673</v>
      </c>
    </row>
  </sheetData>
  <mergeCells count="7">
    <mergeCell ref="B17:C17"/>
    <mergeCell ref="B9:C9"/>
    <mergeCell ref="B15:C15"/>
    <mergeCell ref="B18:C18"/>
    <mergeCell ref="B20:C20"/>
    <mergeCell ref="B21:C21"/>
    <mergeCell ref="B14:C14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17" sqref="A17"/>
    </sheetView>
  </sheetViews>
  <sheetFormatPr defaultRowHeight="15"/>
  <cols>
    <col min="4" max="4" width="14.85546875" customWidth="1"/>
  </cols>
  <sheetData>
    <row r="1" spans="1:7" ht="18">
      <c r="B1" s="1" t="s">
        <v>2</v>
      </c>
      <c r="G1" s="2"/>
    </row>
    <row r="2" spans="1:7" ht="18">
      <c r="B2" s="1"/>
      <c r="C2" s="3"/>
      <c r="D2" s="3"/>
      <c r="E2" s="3"/>
      <c r="G2" s="2"/>
    </row>
    <row r="3" spans="1:7" ht="18">
      <c r="B3" s="1" t="str">
        <f>[5]List1!B3</f>
        <v>Jihočeská liga ZP a KP 2019</v>
      </c>
      <c r="G3" s="2"/>
    </row>
    <row r="4" spans="1:7" ht="15.75">
      <c r="C4" s="4" t="str">
        <f>[5]List1!B4</f>
        <v>TÁBOR  5.5.2019</v>
      </c>
      <c r="D4" s="4"/>
      <c r="G4" s="2"/>
    </row>
    <row r="5" spans="1:7" ht="15.75">
      <c r="C5" s="4"/>
      <c r="D5" s="4"/>
      <c r="G5" s="2"/>
    </row>
    <row r="6" spans="1:7" ht="30">
      <c r="C6" s="5" t="str">
        <f>[5]List1!B6</f>
        <v>kategorie KP II.</v>
      </c>
      <c r="D6" s="6"/>
      <c r="G6" s="2"/>
    </row>
    <row r="7" spans="1:7">
      <c r="G7" s="2"/>
    </row>
    <row r="8" spans="1:7" ht="15.75" thickBot="1">
      <c r="G8" s="2"/>
    </row>
    <row r="9" spans="1:7" ht="15.75" thickBot="1">
      <c r="A9" s="7" t="s">
        <v>3</v>
      </c>
      <c r="B9" s="8" t="s">
        <v>4</v>
      </c>
      <c r="C9" s="9"/>
      <c r="D9" s="10" t="s">
        <v>5</v>
      </c>
      <c r="E9" s="11" t="str">
        <f>[5]List1!D7</f>
        <v>Švihadlo</v>
      </c>
      <c r="F9" s="12" t="str">
        <f>[5]List1!E7</f>
        <v>BN</v>
      </c>
      <c r="G9" s="13" t="str">
        <f>[5]List1!F7</f>
        <v>Celkem</v>
      </c>
    </row>
    <row r="10" spans="1:7">
      <c r="A10" s="14">
        <f>[5]List1!A8</f>
        <v>1</v>
      </c>
      <c r="B10" s="15" t="str">
        <f>[5]List2!B7</f>
        <v>Potužníková Natálie</v>
      </c>
      <c r="C10" s="24"/>
      <c r="D10" s="17" t="str">
        <f>[5]List1!C10</f>
        <v xml:space="preserve">Sokol v Táboře </v>
      </c>
      <c r="E10" s="18">
        <f>[5]List2!G7</f>
        <v>10.733333333333333</v>
      </c>
      <c r="F10" s="19">
        <f>[5]List2!L7</f>
        <v>10.366666666666667</v>
      </c>
      <c r="G10" s="20">
        <f>[5]List2!M7</f>
        <v>21.1</v>
      </c>
    </row>
    <row r="11" spans="1:7">
      <c r="A11" s="14">
        <f>[5]List1!A9</f>
        <v>2</v>
      </c>
      <c r="B11" s="21" t="str">
        <f>[5]List2!B6</f>
        <v>Kašparová Aneta</v>
      </c>
      <c r="C11" s="22"/>
      <c r="D11" s="17" t="str">
        <f>[5]List1!C9</f>
        <v xml:space="preserve">Sokol Milevsko </v>
      </c>
      <c r="E11" s="18">
        <f>[5]List2!G6</f>
        <v>10.5</v>
      </c>
      <c r="F11" s="19">
        <f>[5]List2!L6</f>
        <v>9.6666666666666661</v>
      </c>
      <c r="G11" s="23">
        <f>[5]List2!M6</f>
        <v>20.166666666666664</v>
      </c>
    </row>
    <row r="12" spans="1:7">
      <c r="A12" s="14">
        <f>[5]List1!A10</f>
        <v>3</v>
      </c>
      <c r="B12" s="37" t="str">
        <f>[5]List2!B9</f>
        <v>Janů Dominika</v>
      </c>
      <c r="C12" s="38"/>
      <c r="D12" s="17" t="str">
        <f>[5]List1!C12</f>
        <v xml:space="preserve">Sokol v Táboře </v>
      </c>
      <c r="E12" s="18">
        <f>[5]List2!G9</f>
        <v>9.6</v>
      </c>
      <c r="F12" s="19">
        <f>[5]List2!L9</f>
        <v>9.4666666666666668</v>
      </c>
      <c r="G12" s="23">
        <f>[5]List2!M9</f>
        <v>19.066666666666666</v>
      </c>
    </row>
    <row r="13" spans="1:7">
      <c r="A13" s="14">
        <f>[5]List1!A11</f>
        <v>4</v>
      </c>
      <c r="B13" s="15" t="str">
        <f>[5]List2!B10</f>
        <v>Křížková Anna</v>
      </c>
      <c r="C13" s="35"/>
      <c r="D13" s="17" t="str">
        <f>[5]List1!C13</f>
        <v xml:space="preserve">Sokol v Táboře </v>
      </c>
      <c r="E13" s="18">
        <f>[5]List2!G10</f>
        <v>8.5333333333333332</v>
      </c>
      <c r="F13" s="19">
        <f>[5]List2!L10</f>
        <v>8.3000000000000007</v>
      </c>
      <c r="G13" s="23">
        <f>[5]List2!M10</f>
        <v>16.833333333333336</v>
      </c>
    </row>
    <row r="14" spans="1:7">
      <c r="A14" s="39">
        <v>5</v>
      </c>
      <c r="B14" s="21" t="str">
        <f>[5]List2!B11</f>
        <v>Hejnová  Kateřina</v>
      </c>
      <c r="C14" s="16"/>
      <c r="D14" s="17" t="str">
        <f>[5]List1!C14</f>
        <v xml:space="preserve">Sokol Milevsko </v>
      </c>
      <c r="E14" s="18">
        <f>[5]List2!G11</f>
        <v>7.8666666666666671</v>
      </c>
      <c r="F14" s="19">
        <f>[5]List2!L11</f>
        <v>7.8666666666666671</v>
      </c>
      <c r="G14" s="23">
        <f>[5]List2!M11</f>
        <v>15.733333333333334</v>
      </c>
    </row>
    <row r="15" spans="1:7" ht="15.75" thickBot="1">
      <c r="A15" s="36">
        <v>6</v>
      </c>
      <c r="B15" s="33" t="str">
        <f>[5]List2!B8</f>
        <v>Jíchová Nikol</v>
      </c>
      <c r="C15" s="34"/>
      <c r="D15" s="28" t="str">
        <f>[5]List1!C11</f>
        <v xml:space="preserve">Sokol Milevsko </v>
      </c>
      <c r="E15" s="29">
        <f>[5]List2!G8</f>
        <v>8.4333333333333336</v>
      </c>
      <c r="F15" s="30">
        <f>[5]List2!L8</f>
        <v>6.9333333333333336</v>
      </c>
      <c r="G15" s="31">
        <f>[5]List2!M8</f>
        <v>15.366666666666667</v>
      </c>
    </row>
  </sheetData>
  <sortState ref="A2:H4">
    <sortCondition ref="A2"/>
  </sortState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17" sqref="A17"/>
    </sheetView>
  </sheetViews>
  <sheetFormatPr defaultRowHeight="15"/>
  <cols>
    <col min="4" max="4" width="16.28515625" customWidth="1"/>
  </cols>
  <sheetData>
    <row r="1" spans="1:9" ht="18">
      <c r="B1" s="1" t="s">
        <v>2</v>
      </c>
      <c r="G1" s="2"/>
      <c r="I1" t="s">
        <v>1</v>
      </c>
    </row>
    <row r="2" spans="1:9" ht="18">
      <c r="B2" s="1"/>
      <c r="C2" s="3"/>
      <c r="D2" s="3"/>
      <c r="E2" s="3"/>
      <c r="G2" s="2"/>
    </row>
    <row r="3" spans="1:9" ht="18">
      <c r="B3" s="1" t="str">
        <f>[4]List1!B3</f>
        <v>Jihočeská liga ZP a KP 2019</v>
      </c>
      <c r="G3" s="2"/>
    </row>
    <row r="4" spans="1:9" ht="15.75">
      <c r="C4" s="4" t="str">
        <f>[4]List1!B4</f>
        <v>TÁBOR  5.5.2019</v>
      </c>
      <c r="D4" s="4"/>
      <c r="G4" s="2"/>
    </row>
    <row r="5" spans="1:9" ht="15.75">
      <c r="C5" s="4"/>
      <c r="D5" s="4"/>
      <c r="G5" s="2"/>
    </row>
    <row r="6" spans="1:9" ht="30">
      <c r="C6" s="5" t="str">
        <f>[4]List1!B6</f>
        <v>kategorie KP III.</v>
      </c>
      <c r="D6" s="6"/>
      <c r="G6" s="2"/>
    </row>
    <row r="7" spans="1:9">
      <c r="G7" s="2"/>
    </row>
    <row r="8" spans="1:9" ht="15.75" thickBot="1">
      <c r="G8" s="2"/>
    </row>
    <row r="9" spans="1:9" ht="15.75" thickBot="1">
      <c r="A9" s="7" t="s">
        <v>3</v>
      </c>
      <c r="B9" s="8" t="s">
        <v>4</v>
      </c>
      <c r="C9" s="9"/>
      <c r="D9" s="10" t="s">
        <v>5</v>
      </c>
      <c r="E9" s="11" t="str">
        <f>[4]List1!D7</f>
        <v>Míč</v>
      </c>
      <c r="F9" s="12" t="str">
        <f>[4]List1!E7</f>
        <v>Obruč</v>
      </c>
      <c r="G9" s="13" t="str">
        <f>[4]List1!F7</f>
        <v>Celkem</v>
      </c>
    </row>
    <row r="10" spans="1:9">
      <c r="A10" s="14">
        <f>[4]List1!A8</f>
        <v>1</v>
      </c>
      <c r="B10" s="15" t="str">
        <f>[4]List2!B12</f>
        <v>Kašparová Lucie</v>
      </c>
      <c r="C10" s="16"/>
      <c r="D10" s="17" t="str">
        <f>[4]List1!C15</f>
        <v>Sokol Milevsko</v>
      </c>
      <c r="E10" s="18">
        <f>[4]List2!G12</f>
        <v>10.966666666666667</v>
      </c>
      <c r="F10" s="19">
        <f>[4]List2!L12</f>
        <v>10.066666666666666</v>
      </c>
      <c r="G10" s="20">
        <f>[4]List2!M12</f>
        <v>21.033333333333331</v>
      </c>
    </row>
    <row r="11" spans="1:9">
      <c r="A11" s="14">
        <f>[4]List1!A9</f>
        <v>2</v>
      </c>
      <c r="B11" s="21" t="str">
        <f>[4]List2!B5</f>
        <v>Skalická Kristýna</v>
      </c>
      <c r="C11" s="22"/>
      <c r="D11" s="17" t="str">
        <f>[4]List1!C8</f>
        <v>Sokol Milevsko</v>
      </c>
      <c r="E11" s="18">
        <f>[4]List2!G5</f>
        <v>9.4</v>
      </c>
      <c r="F11" s="19">
        <f>[4]List2!L5</f>
        <v>9.5666666666666664</v>
      </c>
      <c r="G11" s="23">
        <f>[4]List2!M5</f>
        <v>18.966666666666669</v>
      </c>
    </row>
    <row r="12" spans="1:9">
      <c r="A12" s="14">
        <f>[4]List1!A10</f>
        <v>3</v>
      </c>
      <c r="B12" s="15" t="str">
        <f>[4]List2!B6</f>
        <v>Nedvědová Kristýna</v>
      </c>
      <c r="C12" s="16"/>
      <c r="D12" s="17" t="str">
        <f>[4]List1!C9</f>
        <v>Sokol Milevsko</v>
      </c>
      <c r="E12" s="18">
        <f>[4]List2!G6</f>
        <v>9.033333333333335</v>
      </c>
      <c r="F12" s="19">
        <f>[4]List2!L6</f>
        <v>9.3666666666666671</v>
      </c>
      <c r="G12" s="23">
        <f>[4]List2!M6</f>
        <v>18.400000000000002</v>
      </c>
    </row>
    <row r="13" spans="1:9">
      <c r="A13" s="14">
        <f>[4]List1!A11</f>
        <v>4</v>
      </c>
      <c r="B13" s="21" t="str">
        <f>[4]List2!B9</f>
        <v>Dohnalová Aneta</v>
      </c>
      <c r="C13" s="22"/>
      <c r="D13" s="17" t="str">
        <f>[4]List1!C12</f>
        <v>Sokol v Táboře</v>
      </c>
      <c r="E13" s="18">
        <f>[4]List2!G9</f>
        <v>9.0333333333333332</v>
      </c>
      <c r="F13" s="19">
        <f>[4]List2!L9</f>
        <v>8.6666666666666661</v>
      </c>
      <c r="G13" s="23">
        <f>[4]List2!M9</f>
        <v>17.7</v>
      </c>
    </row>
    <row r="14" spans="1:9">
      <c r="A14" s="14">
        <f>[4]List1!A12</f>
        <v>5</v>
      </c>
      <c r="B14" s="15" t="str">
        <f>[4]List2!B7</f>
        <v>Vlasatá Michaela</v>
      </c>
      <c r="C14" s="35"/>
      <c r="D14" s="17" t="str">
        <f>[4]List1!C10</f>
        <v>Sokol Milevsko</v>
      </c>
      <c r="E14" s="18">
        <f>[4]List2!G7</f>
        <v>8.4</v>
      </c>
      <c r="F14" s="19">
        <f>[4]List2!L7</f>
        <v>9</v>
      </c>
      <c r="G14" s="23">
        <f>[4]List2!M7</f>
        <v>17.399999999999999</v>
      </c>
    </row>
    <row r="15" spans="1:9" ht="15.75" thickBot="1">
      <c r="A15" s="36">
        <v>6</v>
      </c>
      <c r="B15" s="33" t="str">
        <f>[4]List2!B10</f>
        <v>Kutálková Karolína</v>
      </c>
      <c r="C15" s="27"/>
      <c r="D15" s="28" t="str">
        <f>[4]List1!C13</f>
        <v>Sokol Milevsko</v>
      </c>
      <c r="E15" s="29">
        <f>[4]List2!G10</f>
        <v>5.6000000000000005</v>
      </c>
      <c r="F15" s="30">
        <f>[4]List2!L10</f>
        <v>7.833333333333333</v>
      </c>
      <c r="G15" s="31">
        <f>[4]List2!M10</f>
        <v>13.433333333333334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14" sqref="A14"/>
    </sheetView>
  </sheetViews>
  <sheetFormatPr defaultRowHeight="15"/>
  <cols>
    <col min="4" max="4" width="15.5703125" customWidth="1"/>
  </cols>
  <sheetData>
    <row r="1" spans="1:7" ht="18">
      <c r="B1" s="1" t="s">
        <v>2</v>
      </c>
      <c r="G1" s="2"/>
    </row>
    <row r="2" spans="1:7" ht="18">
      <c r="B2" s="1"/>
      <c r="C2" s="3"/>
      <c r="D2" s="3"/>
      <c r="E2" s="3"/>
      <c r="G2" s="2"/>
    </row>
    <row r="3" spans="1:7" ht="18">
      <c r="B3" s="1" t="str">
        <f>[3]List1!B3</f>
        <v>Jihočeská liga ZP a KP 2019</v>
      </c>
      <c r="G3" s="2"/>
    </row>
    <row r="4" spans="1:7" ht="15.75">
      <c r="C4" s="4" t="str">
        <f>[3]List1!B4</f>
        <v>TÁBOR  5.5.2019</v>
      </c>
      <c r="D4" s="4"/>
      <c r="G4" s="2"/>
    </row>
    <row r="5" spans="1:7" ht="15.75">
      <c r="C5" s="4"/>
      <c r="D5" s="4"/>
      <c r="G5" s="2"/>
    </row>
    <row r="6" spans="1:7" ht="30">
      <c r="C6" s="5" t="str">
        <f>[3]List1!B6</f>
        <v>kategorie KP IV.</v>
      </c>
      <c r="D6" s="6"/>
      <c r="G6" s="2"/>
    </row>
    <row r="7" spans="1:7">
      <c r="G7" s="2"/>
    </row>
    <row r="8" spans="1:7" ht="15.75" thickBot="1">
      <c r="G8" s="2"/>
    </row>
    <row r="9" spans="1:7" ht="15.75" thickBot="1">
      <c r="A9" s="7" t="s">
        <v>3</v>
      </c>
      <c r="B9" s="8" t="s">
        <v>4</v>
      </c>
      <c r="C9" s="9"/>
      <c r="D9" s="10" t="s">
        <v>5</v>
      </c>
      <c r="E9" s="11" t="str">
        <f>[3]List1!D7</f>
        <v>Kužele</v>
      </c>
      <c r="F9" s="12" t="str">
        <f>[3]List1!E7</f>
        <v>Stuha</v>
      </c>
      <c r="G9" s="13" t="str">
        <f>[3]List1!F7</f>
        <v>Celkem</v>
      </c>
    </row>
    <row r="10" spans="1:7">
      <c r="A10" s="14">
        <f>[3]List1!A8</f>
        <v>1</v>
      </c>
      <c r="B10" s="15" t="str">
        <f>[3]List2!B6</f>
        <v>Kubíčková Nela</v>
      </c>
      <c r="C10" s="16"/>
      <c r="D10" s="17" t="str">
        <f>[3]List1!C9</f>
        <v>Sokol Milevsko</v>
      </c>
      <c r="E10" s="18">
        <f>[3]List2!G6</f>
        <v>8.9333333333333318</v>
      </c>
      <c r="F10" s="19">
        <f>[3]List2!L6</f>
        <v>6.5666666666666664</v>
      </c>
      <c r="G10" s="20">
        <f>[3]List2!M6</f>
        <v>15.499999999999998</v>
      </c>
    </row>
    <row r="11" spans="1:7">
      <c r="A11" s="14">
        <f>[3]List1!A9</f>
        <v>2</v>
      </c>
      <c r="B11" s="21" t="str">
        <f>[3]List2!B7</f>
        <v>Hantáková Kateřina</v>
      </c>
      <c r="C11" s="22"/>
      <c r="D11" s="17" t="str">
        <f>[3]List1!C10</f>
        <v>Sokol Milevsko</v>
      </c>
      <c r="E11" s="18">
        <f>[3]List2!G7</f>
        <v>8.5333333333333332</v>
      </c>
      <c r="F11" s="19">
        <f>[3]List2!L7</f>
        <v>6.7333333333333343</v>
      </c>
      <c r="G11" s="23">
        <f>[3]List2!M7</f>
        <v>15.266666666666667</v>
      </c>
    </row>
    <row r="12" spans="1:7" ht="15.75" thickBot="1">
      <c r="A12" s="25">
        <v>3</v>
      </c>
      <c r="B12" s="33" t="str">
        <f>[3]List2!B5</f>
        <v>Kortanová Miroslava</v>
      </c>
      <c r="C12" s="34"/>
      <c r="D12" s="28" t="str">
        <f>[3]List1!C8</f>
        <v>Sokol Milevsko</v>
      </c>
      <c r="E12" s="29">
        <f>[3]List2!G5</f>
        <v>9.7999999999999989</v>
      </c>
      <c r="F12" s="30">
        <f>[3]List2!L5</f>
        <v>5.333333333333333</v>
      </c>
      <c r="G12" s="31">
        <f>[3]List2!M5</f>
        <v>15.133333333333333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12" sqref="A12"/>
    </sheetView>
  </sheetViews>
  <sheetFormatPr defaultRowHeight="15"/>
  <cols>
    <col min="4" max="4" width="12.140625" customWidth="1"/>
  </cols>
  <sheetData>
    <row r="1" spans="1:7" ht="18">
      <c r="B1" s="1" t="s">
        <v>2</v>
      </c>
      <c r="G1" s="2"/>
    </row>
    <row r="2" spans="1:7" ht="18">
      <c r="B2" s="1"/>
      <c r="C2" s="3"/>
      <c r="D2" s="3"/>
      <c r="E2" s="3"/>
      <c r="G2" s="2"/>
    </row>
    <row r="3" spans="1:7" ht="18">
      <c r="B3" s="1" t="str">
        <f>[2]List1!B3</f>
        <v>Jihočeská liga ZP a KP 2019</v>
      </c>
      <c r="G3" s="2"/>
    </row>
    <row r="4" spans="1:7" ht="15.75">
      <c r="C4" s="4" t="str">
        <f>[2]List1!B4</f>
        <v>TÁBOR  5.5.2019</v>
      </c>
      <c r="D4" s="4"/>
      <c r="G4" s="2"/>
    </row>
    <row r="5" spans="1:7" ht="15.75">
      <c r="C5" s="4"/>
      <c r="D5" s="4"/>
      <c r="G5" s="2"/>
    </row>
    <row r="6" spans="1:7" ht="30">
      <c r="C6" s="5" t="str">
        <f>[2]List1!B6</f>
        <v>kategorie KP V.</v>
      </c>
      <c r="D6" s="6"/>
      <c r="G6" s="2"/>
    </row>
    <row r="7" spans="1:7">
      <c r="G7" s="2"/>
    </row>
    <row r="8" spans="1:7" ht="15.75" thickBot="1">
      <c r="G8" s="2"/>
    </row>
    <row r="9" spans="1:7" ht="15.75" thickBot="1">
      <c r="A9" s="7" t="s">
        <v>3</v>
      </c>
      <c r="B9" s="8" t="s">
        <v>4</v>
      </c>
      <c r="C9" s="9"/>
      <c r="D9" s="10" t="s">
        <v>5</v>
      </c>
      <c r="E9" s="11" t="str">
        <f>[2]List1!D7</f>
        <v>Lib.náčiní</v>
      </c>
      <c r="F9" s="12" t="str">
        <f>[2]List1!E7</f>
        <v>Lib.náčiní</v>
      </c>
      <c r="G9" s="13" t="str">
        <f>[2]List1!F7</f>
        <v>Celkem</v>
      </c>
    </row>
    <row r="10" spans="1:7" ht="15.75" thickBot="1">
      <c r="A10" s="25">
        <f>[2]List1!A8</f>
        <v>1</v>
      </c>
      <c r="B10" s="26" t="str">
        <f>[2]List2!B5</f>
        <v>Schmidtová Veronika</v>
      </c>
      <c r="C10" s="27"/>
      <c r="D10" s="28" t="str">
        <f>[2]List1!C8</f>
        <v>Sokol v Táboře</v>
      </c>
      <c r="E10" s="29">
        <f>[2]List2!G5</f>
        <v>10.799999999999999</v>
      </c>
      <c r="F10" s="30">
        <f>[2]List2!L5</f>
        <v>9.9666666666666668</v>
      </c>
      <c r="G10" s="32">
        <f>[2]List2!M5</f>
        <v>20.766666666666666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21" sqref="A21"/>
    </sheetView>
  </sheetViews>
  <sheetFormatPr defaultRowHeight="15"/>
  <cols>
    <col min="4" max="4" width="11.7109375" customWidth="1"/>
  </cols>
  <sheetData>
    <row r="1" spans="1:7" ht="18">
      <c r="B1" s="1" t="s">
        <v>2</v>
      </c>
      <c r="G1" s="2"/>
    </row>
    <row r="2" spans="1:7" ht="18">
      <c r="B2" s="1"/>
      <c r="C2" s="3"/>
      <c r="D2" s="3"/>
      <c r="E2" s="3"/>
      <c r="G2" s="2"/>
    </row>
    <row r="3" spans="1:7" ht="18">
      <c r="B3" s="1" t="str">
        <f>[12]List1!B3</f>
        <v>Jihočeská liga ZP a KP 2019</v>
      </c>
      <c r="G3" s="2"/>
    </row>
    <row r="4" spans="1:7" ht="15.75">
      <c r="C4" s="4" t="str">
        <f>[12]List1!B4</f>
        <v>TÁBOR  5.5.2019</v>
      </c>
      <c r="D4" s="4"/>
      <c r="G4" s="2"/>
    </row>
    <row r="5" spans="1:7" ht="15.75">
      <c r="C5" s="4"/>
      <c r="D5" s="4"/>
      <c r="G5" s="2"/>
    </row>
    <row r="6" spans="1:7" ht="30">
      <c r="C6" s="5" t="str">
        <f>[12]List1!B6</f>
        <v>kategorie 0.B</v>
      </c>
      <c r="D6" s="6"/>
      <c r="G6" s="2"/>
    </row>
    <row r="7" spans="1:7">
      <c r="G7" s="2"/>
    </row>
    <row r="8" spans="1:7" ht="15.75" thickBot="1">
      <c r="G8" s="2"/>
    </row>
    <row r="9" spans="1:7" ht="15.75" thickBot="1">
      <c r="A9" s="7" t="s">
        <v>3</v>
      </c>
      <c r="B9" s="8" t="s">
        <v>4</v>
      </c>
      <c r="C9" s="9"/>
      <c r="D9" s="10" t="s">
        <v>5</v>
      </c>
      <c r="E9" s="11" t="str">
        <f>[12]List1!D7</f>
        <v>BN</v>
      </c>
      <c r="F9" s="12" t="str">
        <f>[12]List1!E7</f>
        <v>Akrobacie</v>
      </c>
      <c r="G9" s="13" t="str">
        <f>[12]List1!F7</f>
        <v>Celkem</v>
      </c>
    </row>
    <row r="10" spans="1:7">
      <c r="A10" s="14">
        <f>[12]List1!A8</f>
        <v>1</v>
      </c>
      <c r="B10" s="15" t="str">
        <f>[12]List2!B7</f>
        <v>Kupková Veronika</v>
      </c>
      <c r="C10" s="16"/>
      <c r="D10" s="17" t="str">
        <f>[12]List1!C10</f>
        <v>Sokol v Táboře</v>
      </c>
      <c r="E10" s="18">
        <f>[12]List2!G7</f>
        <v>10</v>
      </c>
      <c r="F10" s="19">
        <f>[12]List2!L7</f>
        <v>10.733333333333334</v>
      </c>
      <c r="G10" s="20">
        <f>[12]List2!M7</f>
        <v>20.733333333333334</v>
      </c>
    </row>
    <row r="11" spans="1:7">
      <c r="A11" s="14">
        <v>2</v>
      </c>
      <c r="B11" s="15" t="str">
        <f>[12]List2!B17</f>
        <v>Kupková Michaela</v>
      </c>
      <c r="C11" s="24"/>
      <c r="D11" s="17" t="str">
        <f>[12]List1!C20</f>
        <v>Sokol v Táboře</v>
      </c>
      <c r="E11" s="18">
        <f>[12]List2!G17</f>
        <v>9.9333333333333318</v>
      </c>
      <c r="F11" s="19">
        <f>[12]List2!L17</f>
        <v>10.3</v>
      </c>
      <c r="G11" s="23">
        <f>[12]List2!M17</f>
        <v>20.233333333333334</v>
      </c>
    </row>
    <row r="12" spans="1:7">
      <c r="A12" s="14">
        <v>3</v>
      </c>
      <c r="B12" s="21" t="str">
        <f>[12]List2!B8</f>
        <v>Beutlová Terezie</v>
      </c>
      <c r="C12" s="22"/>
      <c r="D12" s="17" t="str">
        <f>[12]List1!C11</f>
        <v>Tatran Volary</v>
      </c>
      <c r="E12" s="18">
        <f>[12]List2!G8</f>
        <v>9.9666666666666668</v>
      </c>
      <c r="F12" s="19">
        <f>[12]List2!L8</f>
        <v>10.266666666666667</v>
      </c>
      <c r="G12" s="23">
        <f>[12]List2!M8</f>
        <v>20.233333333333334</v>
      </c>
    </row>
    <row r="13" spans="1:7">
      <c r="A13" s="14">
        <f>[12]List1!A11</f>
        <v>4</v>
      </c>
      <c r="B13" s="15" t="str">
        <f>[12]List2!B23</f>
        <v xml:space="preserve"> Havrlantová Nela</v>
      </c>
      <c r="C13" s="35"/>
      <c r="D13" s="17" t="str">
        <f>[12]List1!C26</f>
        <v>GSK Tábor</v>
      </c>
      <c r="E13" s="18">
        <f>[12]List2!G23</f>
        <v>9.9</v>
      </c>
      <c r="F13" s="19">
        <f>[12]List2!L23</f>
        <v>9.6</v>
      </c>
      <c r="G13" s="23">
        <f>[12]List2!M23</f>
        <v>19.5</v>
      </c>
    </row>
    <row r="14" spans="1:7">
      <c r="A14" s="14">
        <f>[12]List1!A12</f>
        <v>5</v>
      </c>
      <c r="B14" s="21" t="str">
        <f>[12]List2!B18</f>
        <v>Lukešová Nela</v>
      </c>
      <c r="C14" s="24"/>
      <c r="D14" s="17" t="str">
        <f>[12]List1!C21</f>
        <v>GSK Tábor</v>
      </c>
      <c r="E14" s="18">
        <f>[12]List2!G18</f>
        <v>9.8666666666666671</v>
      </c>
      <c r="F14" s="19">
        <f>[12]List2!L18</f>
        <v>9.3666666666666654</v>
      </c>
      <c r="G14" s="23">
        <f>[12]List2!M18</f>
        <v>19.233333333333334</v>
      </c>
    </row>
    <row r="15" spans="1:7">
      <c r="A15" s="39">
        <v>6</v>
      </c>
      <c r="B15" s="21" t="str">
        <f>[12]List2!B29</f>
        <v>Zeinerová Erika</v>
      </c>
      <c r="C15" s="40"/>
      <c r="D15" s="17" t="str">
        <f>[12]List1!C32</f>
        <v>Sokol v Táboře</v>
      </c>
      <c r="E15" s="18">
        <f>[12]List2!G29</f>
        <v>9.2333333333333325</v>
      </c>
      <c r="F15" s="19">
        <f>[12]List2!L29</f>
        <v>9.5333333333333332</v>
      </c>
      <c r="G15" s="23">
        <f>[12]List2!M29</f>
        <v>18.766666666666666</v>
      </c>
    </row>
    <row r="16" spans="1:7">
      <c r="A16" s="41">
        <v>7</v>
      </c>
      <c r="B16" s="15" t="str">
        <f>[12]List2!B10</f>
        <v>Učiková Sofia</v>
      </c>
      <c r="C16" s="43"/>
      <c r="D16" s="44" t="str">
        <f>[12]List1!C13</f>
        <v>GSK Tábor</v>
      </c>
      <c r="E16" s="45">
        <f>[12]List2!G10</f>
        <v>9.0333333333333332</v>
      </c>
      <c r="F16" s="46">
        <f>[12]List2!L10</f>
        <v>9.4666666666666668</v>
      </c>
      <c r="G16" s="47">
        <f>[12]List2!M10</f>
        <v>18.5</v>
      </c>
    </row>
    <row r="17" spans="1:7">
      <c r="A17" s="42">
        <v>8</v>
      </c>
      <c r="B17" s="49" t="str">
        <f>[12]List2!B6</f>
        <v xml:space="preserve">Stryhalová Linda </v>
      </c>
      <c r="C17" s="50"/>
      <c r="D17" s="51" t="str">
        <f>[12]List1!C9</f>
        <v>GSK Tábor</v>
      </c>
      <c r="E17" s="52">
        <f>[12]List2!G6</f>
        <v>8.7666666666666675</v>
      </c>
      <c r="F17" s="53">
        <f>[12]List2!L6</f>
        <v>8.9333333333333336</v>
      </c>
      <c r="G17" s="54">
        <f>[12]List2!M6</f>
        <v>17.700000000000003</v>
      </c>
    </row>
    <row r="18" spans="1:7">
      <c r="A18" s="48">
        <v>9</v>
      </c>
      <c r="B18" s="55" t="str">
        <f>[12]List2!B31</f>
        <v>Csápai Sofie</v>
      </c>
      <c r="C18" s="57"/>
      <c r="D18" s="17" t="str">
        <f>[12]List1!C34</f>
        <v>GSK Tábor</v>
      </c>
      <c r="E18" s="18">
        <f>[12]List2!G31</f>
        <v>8.9</v>
      </c>
      <c r="F18" s="19">
        <f>[12]List2!L31</f>
        <v>8.5333333333333332</v>
      </c>
      <c r="G18" s="20">
        <f>[12]List2!M31</f>
        <v>17.433333333333334</v>
      </c>
    </row>
    <row r="19" spans="1:7" ht="15.75" thickBot="1">
      <c r="A19" s="58">
        <v>10</v>
      </c>
      <c r="B19" s="59" t="str">
        <f>[12]List2!B14</f>
        <v>Kořínková Lucie</v>
      </c>
      <c r="C19" s="75"/>
      <c r="D19" s="28" t="str">
        <f>[12]List1!C17</f>
        <v>GSK Tábor</v>
      </c>
      <c r="E19" s="29">
        <f>[12]List2!G14</f>
        <v>8.8333333333333339</v>
      </c>
      <c r="F19" s="30">
        <f>[12]List2!L14</f>
        <v>8.3333333333333339</v>
      </c>
      <c r="G19" s="32">
        <f>[12]List2!M14</f>
        <v>17.166666666666668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21" sqref="A21"/>
    </sheetView>
  </sheetViews>
  <sheetFormatPr defaultRowHeight="15"/>
  <cols>
    <col min="4" max="4" width="16.28515625" customWidth="1"/>
  </cols>
  <sheetData>
    <row r="1" spans="1:7" ht="18">
      <c r="B1" s="1" t="s">
        <v>2</v>
      </c>
      <c r="G1" s="2"/>
    </row>
    <row r="2" spans="1:7" ht="18">
      <c r="B2" s="1"/>
      <c r="C2" s="3"/>
      <c r="D2" s="3"/>
      <c r="E2" s="3"/>
      <c r="G2" s="2"/>
    </row>
    <row r="3" spans="1:7" ht="18">
      <c r="B3" s="1" t="str">
        <f>[11]List1!B3</f>
        <v>Jihočeská liga ZP a KP 2019</v>
      </c>
      <c r="G3" s="2"/>
    </row>
    <row r="4" spans="1:7" ht="15.75">
      <c r="C4" s="4" t="str">
        <f>[11]List1!B4</f>
        <v>TÁBOR  5.5.2019</v>
      </c>
      <c r="D4" s="4"/>
      <c r="G4" s="2"/>
    </row>
    <row r="5" spans="1:7" ht="15.75">
      <c r="C5" s="4"/>
      <c r="D5" s="4"/>
      <c r="G5" s="2"/>
    </row>
    <row r="6" spans="1:7" ht="30">
      <c r="C6" s="5" t="str">
        <f>[11]List1!B6</f>
        <v>kategorie 0.A</v>
      </c>
      <c r="D6" s="6"/>
      <c r="G6" s="2"/>
    </row>
    <row r="7" spans="1:7">
      <c r="G7" s="2"/>
    </row>
    <row r="8" spans="1:7" ht="15.75" thickBot="1">
      <c r="G8" s="2"/>
    </row>
    <row r="9" spans="1:7" ht="15.75" thickBot="1">
      <c r="A9" s="7" t="s">
        <v>3</v>
      </c>
      <c r="B9" s="8" t="s">
        <v>4</v>
      </c>
      <c r="C9" s="9"/>
      <c r="D9" s="10" t="s">
        <v>5</v>
      </c>
      <c r="E9" s="11" t="str">
        <f>[11]List1!D7</f>
        <v>BN</v>
      </c>
      <c r="F9" s="12" t="str">
        <f>[11]List1!E7</f>
        <v>Akrobacie</v>
      </c>
      <c r="G9" s="13" t="str">
        <f>[11]List1!F7</f>
        <v>Celkem</v>
      </c>
    </row>
    <row r="10" spans="1:7">
      <c r="A10" s="14">
        <f>[11]List1!A8</f>
        <v>1</v>
      </c>
      <c r="B10" s="15" t="str">
        <f>[11]List2!B14</f>
        <v>Vesecká Sofie</v>
      </c>
      <c r="C10" s="24"/>
      <c r="D10" s="17" t="str">
        <f>[11]List1!C17</f>
        <v xml:space="preserve">Meteor České Budějovice </v>
      </c>
      <c r="E10" s="18">
        <f>[11]List2!G14</f>
        <v>12.266666666666666</v>
      </c>
      <c r="F10" s="19">
        <f>[11]List2!L14</f>
        <v>12.166666666666666</v>
      </c>
      <c r="G10" s="20">
        <f>[11]List2!M14</f>
        <v>24.43333333333333</v>
      </c>
    </row>
    <row r="11" spans="1:7">
      <c r="A11" s="14">
        <f>[11]List1!A9</f>
        <v>2</v>
      </c>
      <c r="B11" s="21" t="str">
        <f>[11]List2!B13</f>
        <v>Posavádová Nora</v>
      </c>
      <c r="C11" s="40"/>
      <c r="D11" s="17" t="str">
        <f>[11]List1!C16</f>
        <v xml:space="preserve">Sokol v Táboře </v>
      </c>
      <c r="E11" s="18">
        <f>[11]List2!G13</f>
        <v>10.733333333333334</v>
      </c>
      <c r="F11" s="19">
        <f>[11]List2!L13</f>
        <v>11.666666666666666</v>
      </c>
      <c r="G11" s="23">
        <f>[11]List2!M13</f>
        <v>22.4</v>
      </c>
    </row>
    <row r="12" spans="1:7">
      <c r="A12" s="14">
        <f>[11]List1!A10</f>
        <v>3</v>
      </c>
      <c r="B12" s="15" t="str">
        <f>[11]List2!B9</f>
        <v>Tomášková Sofie</v>
      </c>
      <c r="C12" s="16"/>
      <c r="D12" s="17" t="str">
        <f>[11]List1!C12</f>
        <v xml:space="preserve">GSK Tábor </v>
      </c>
      <c r="E12" s="18">
        <f>[11]List2!G9</f>
        <v>10.1</v>
      </c>
      <c r="F12" s="19">
        <f>[11]List2!L9</f>
        <v>11.433333333333332</v>
      </c>
      <c r="G12" s="23">
        <f>[11]List2!M9</f>
        <v>21.533333333333331</v>
      </c>
    </row>
    <row r="13" spans="1:7">
      <c r="A13" s="14">
        <f>[11]List1!A11</f>
        <v>4</v>
      </c>
      <c r="B13" s="21" t="str">
        <f>[11]List2!B8</f>
        <v>Procházková Eliška</v>
      </c>
      <c r="C13" s="22"/>
      <c r="D13" s="17" t="str">
        <f>[11]List1!C11</f>
        <v xml:space="preserve">Tatran Volary </v>
      </c>
      <c r="E13" s="18">
        <f>[11]List2!G8</f>
        <v>9.7000000000000011</v>
      </c>
      <c r="F13" s="19">
        <f>[11]List2!L8</f>
        <v>11.033333333333331</v>
      </c>
      <c r="G13" s="23">
        <f>[11]List2!M8</f>
        <v>20.733333333333334</v>
      </c>
    </row>
    <row r="14" spans="1:7">
      <c r="A14" s="14">
        <f>[11]List1!A12</f>
        <v>5</v>
      </c>
      <c r="B14" s="15" t="str">
        <f>[11]List2!B11</f>
        <v>Maštalířová Jasmína</v>
      </c>
      <c r="C14" s="35"/>
      <c r="D14" s="17" t="str">
        <f>[11]List1!C14</f>
        <v xml:space="preserve">GSK Tábor </v>
      </c>
      <c r="E14" s="18">
        <f>[11]List2!G11</f>
        <v>9.5666666666666664</v>
      </c>
      <c r="F14" s="19">
        <f>[11]List2!L11</f>
        <v>11.166666666666666</v>
      </c>
      <c r="G14" s="23">
        <f>[11]List2!M11</f>
        <v>20.733333333333334</v>
      </c>
    </row>
    <row r="15" spans="1:7">
      <c r="A15" s="39">
        <v>6</v>
      </c>
      <c r="B15" s="21" t="str">
        <f>[11]List2!B5</f>
        <v>Hubáčková Tereza</v>
      </c>
      <c r="C15" s="16"/>
      <c r="D15" s="17" t="str">
        <f>[11]List1!C8</f>
        <v xml:space="preserve">Sokol v Táboře </v>
      </c>
      <c r="E15" s="18">
        <f>[11]List2!G5</f>
        <v>9.9666666666666668</v>
      </c>
      <c r="F15" s="19">
        <f>[11]List2!L5</f>
        <v>10.666666666666666</v>
      </c>
      <c r="G15" s="23">
        <f>[11]List2!M5</f>
        <v>20.633333333333333</v>
      </c>
    </row>
    <row r="16" spans="1:7">
      <c r="A16" s="41">
        <v>7</v>
      </c>
      <c r="B16" s="21" t="str">
        <f>[11]List2!B7</f>
        <v>Zíková Veronika</v>
      </c>
      <c r="C16" s="40"/>
      <c r="D16" s="17" t="str">
        <f>[11]List1!C10</f>
        <v xml:space="preserve">Meteor České Budějovice </v>
      </c>
      <c r="E16" s="18">
        <f>[11]List2!G7</f>
        <v>9.4333333333333336</v>
      </c>
      <c r="F16" s="19">
        <f>[11]List2!L7</f>
        <v>10.866666666666665</v>
      </c>
      <c r="G16" s="23">
        <f>[11]List2!M7</f>
        <v>20.299999999999997</v>
      </c>
    </row>
    <row r="17" spans="1:7">
      <c r="A17" s="42">
        <v>8</v>
      </c>
      <c r="B17" s="15" t="str">
        <f>[11]List2!B15</f>
        <v>Beňová  Klára</v>
      </c>
      <c r="C17" s="43"/>
      <c r="D17" s="44" t="str">
        <f>[11]List1!C18</f>
        <v xml:space="preserve">Sokol v Táboře </v>
      </c>
      <c r="E17" s="45">
        <f>[11]List2!G15</f>
        <v>8.7666666666666675</v>
      </c>
      <c r="F17" s="46">
        <f>[11]List2!L15</f>
        <v>11.300000000000002</v>
      </c>
      <c r="G17" s="47">
        <f>[11]List2!M15</f>
        <v>20.06666666666667</v>
      </c>
    </row>
    <row r="18" spans="1:7">
      <c r="A18" s="48">
        <v>9</v>
      </c>
      <c r="B18" s="49" t="str">
        <f>[11]List2!B6</f>
        <v>Tíkalová Karolína</v>
      </c>
      <c r="C18" s="49"/>
      <c r="D18" s="51" t="str">
        <f>[11]List1!C9</f>
        <v xml:space="preserve">GSK Tábor </v>
      </c>
      <c r="E18" s="52">
        <f>[11]List2!G6</f>
        <v>9.0666666666666682</v>
      </c>
      <c r="F18" s="53">
        <f>[11]List2!L6</f>
        <v>10.966666666666667</v>
      </c>
      <c r="G18" s="54">
        <f>[11]List2!M6</f>
        <v>20.033333333333335</v>
      </c>
    </row>
    <row r="19" spans="1:7" ht="15.75" thickBot="1">
      <c r="A19" s="58">
        <v>10</v>
      </c>
      <c r="B19" s="64" t="str">
        <f>[11]List2!B16</f>
        <v>Kazdová Aneta</v>
      </c>
      <c r="C19" s="65"/>
      <c r="D19" s="28" t="str">
        <f>[11]List1!C19</f>
        <v xml:space="preserve">GSK Tábor </v>
      </c>
      <c r="E19" s="29">
        <f>[11]List2!G16</f>
        <v>7.7333333333333334</v>
      </c>
      <c r="F19" s="30">
        <f>[11]List2!L16</f>
        <v>10.866666666666667</v>
      </c>
      <c r="G19" s="32">
        <f>[11]List2!M16</f>
        <v>18.600000000000001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26" sqref="A26"/>
    </sheetView>
  </sheetViews>
  <sheetFormatPr defaultRowHeight="15"/>
  <cols>
    <col min="4" max="4" width="18.7109375" customWidth="1"/>
  </cols>
  <sheetData>
    <row r="1" spans="1:9" ht="18">
      <c r="B1" s="1" t="s">
        <v>2</v>
      </c>
      <c r="G1" s="2"/>
      <c r="I1" t="s">
        <v>1</v>
      </c>
    </row>
    <row r="2" spans="1:9" ht="18">
      <c r="B2" s="1"/>
      <c r="C2" s="3"/>
      <c r="D2" s="3"/>
      <c r="E2" s="3"/>
      <c r="G2" s="2"/>
    </row>
    <row r="3" spans="1:9" ht="18">
      <c r="B3" s="1" t="str">
        <f>[10]List1!B3</f>
        <v>Jihočeská liga ZP a KP 2019</v>
      </c>
      <c r="G3" s="2"/>
    </row>
    <row r="4" spans="1:9" ht="15.75">
      <c r="C4" s="4" t="str">
        <f>[10]List1!B4</f>
        <v>TÁBOR  5.5.2019</v>
      </c>
      <c r="D4" s="4"/>
      <c r="G4" s="2"/>
    </row>
    <row r="5" spans="1:9" ht="15.75">
      <c r="C5" s="4"/>
      <c r="D5" s="4"/>
      <c r="G5" s="2"/>
    </row>
    <row r="6" spans="1:9" ht="30">
      <c r="C6" s="5" t="str">
        <f>[10]List1!B6</f>
        <v>kategorie I.</v>
      </c>
      <c r="D6" s="6"/>
      <c r="G6" s="2"/>
    </row>
    <row r="7" spans="1:9">
      <c r="G7" s="2"/>
    </row>
    <row r="8" spans="1:9" ht="15.75" thickBot="1">
      <c r="G8" s="2"/>
    </row>
    <row r="9" spans="1:9" ht="15.75" thickBot="1">
      <c r="A9" s="7" t="s">
        <v>3</v>
      </c>
      <c r="B9" s="8" t="s">
        <v>4</v>
      </c>
      <c r="C9" s="9"/>
      <c r="D9" s="10" t="s">
        <v>5</v>
      </c>
      <c r="E9" s="11" t="str">
        <f>[10]List1!D7</f>
        <v>BN</v>
      </c>
      <c r="F9" s="12" t="str">
        <f>[10]List1!E7</f>
        <v>Švihadlo</v>
      </c>
      <c r="G9" s="13" t="str">
        <f>[10]List1!F7</f>
        <v>Celkem</v>
      </c>
    </row>
    <row r="10" spans="1:9">
      <c r="A10" s="14">
        <f>[10]List1!A8</f>
        <v>1</v>
      </c>
      <c r="B10" s="15" t="str">
        <f>[10]List2!B19</f>
        <v>Mertlíková Sofie</v>
      </c>
      <c r="C10" s="24"/>
      <c r="D10" s="17" t="str">
        <f>[10]List1!C22</f>
        <v>Tatran Volary</v>
      </c>
      <c r="E10" s="18">
        <f>[10]List2!G19</f>
        <v>10.700000000000001</v>
      </c>
      <c r="F10" s="19">
        <f>[10]List2!L19</f>
        <v>10.533333333333333</v>
      </c>
      <c r="G10" s="20">
        <f>[10]List2!M19</f>
        <v>21.233333333333334</v>
      </c>
    </row>
    <row r="11" spans="1:9">
      <c r="A11" s="14">
        <f>[10]List1!A9</f>
        <v>2</v>
      </c>
      <c r="B11" s="21" t="str">
        <f>[10]List2!B24</f>
        <v>Nováková Simona</v>
      </c>
      <c r="C11" s="40"/>
      <c r="D11" s="17" t="str">
        <f>[10]List1!C27</f>
        <v>Meteor České Budějovice</v>
      </c>
      <c r="E11" s="18">
        <f>[10]List2!G24</f>
        <v>10.966666666666667</v>
      </c>
      <c r="F11" s="19">
        <f>[10]List2!L24</f>
        <v>10.139999999999999</v>
      </c>
      <c r="G11" s="23">
        <f>[10]List2!M24</f>
        <v>21.106666666666666</v>
      </c>
    </row>
    <row r="12" spans="1:9">
      <c r="A12" s="14">
        <f>[10]List1!A10</f>
        <v>3</v>
      </c>
      <c r="B12" s="15" t="str">
        <f>[10]List2!B23</f>
        <v>Bauerová Anna</v>
      </c>
      <c r="C12" s="24"/>
      <c r="D12" s="17" t="str">
        <f>[10]List1!C26</f>
        <v xml:space="preserve">GSK Tábor </v>
      </c>
      <c r="E12" s="18">
        <f>[10]List2!G23</f>
        <v>10.566666666666668</v>
      </c>
      <c r="F12" s="19">
        <f>[10]List2!L23</f>
        <v>10.166666666666666</v>
      </c>
      <c r="G12" s="23">
        <f>[10]List2!M23</f>
        <v>20.733333333333334</v>
      </c>
    </row>
    <row r="13" spans="1:9">
      <c r="A13" s="14">
        <f>[10]List1!A11</f>
        <v>4</v>
      </c>
      <c r="B13" s="21" t="str">
        <f>[10]List2!B14</f>
        <v>Klementová Agáta</v>
      </c>
      <c r="C13" s="40"/>
      <c r="D13" s="17" t="str">
        <f>[10]List1!C17</f>
        <v>Tatran Volary</v>
      </c>
      <c r="E13" s="18">
        <f>[10]List2!G14</f>
        <v>10.866666666666667</v>
      </c>
      <c r="F13" s="19">
        <f>[10]List2!L14</f>
        <v>9</v>
      </c>
      <c r="G13" s="23">
        <f>[10]List2!M14</f>
        <v>19.866666666666667</v>
      </c>
    </row>
    <row r="14" spans="1:9">
      <c r="A14" s="14">
        <f>[10]List1!A12</f>
        <v>5</v>
      </c>
      <c r="B14" s="21" t="str">
        <f>[10]List2!B17</f>
        <v>Zímová Helena</v>
      </c>
      <c r="C14" s="24"/>
      <c r="D14" s="17" t="str">
        <f>[10]List1!C20</f>
        <v xml:space="preserve">GSK Tábor </v>
      </c>
      <c r="E14" s="18">
        <f>[10]List2!G17</f>
        <v>9.8333333333333339</v>
      </c>
      <c r="F14" s="19">
        <f>[10]List2!L17</f>
        <v>9.6000000000000014</v>
      </c>
      <c r="G14" s="23">
        <f>[10]List2!M17</f>
        <v>19.433333333333337</v>
      </c>
    </row>
    <row r="15" spans="1:9">
      <c r="A15" s="39">
        <v>6</v>
      </c>
      <c r="B15" s="21" t="str">
        <f>[10]List2!B15</f>
        <v>Jenčíková Sabina</v>
      </c>
      <c r="C15" s="40"/>
      <c r="D15" s="17" t="str">
        <f>[10]List1!C18</f>
        <v xml:space="preserve">GSK Tábor </v>
      </c>
      <c r="E15" s="18">
        <f>[10]List2!G15</f>
        <v>9.9</v>
      </c>
      <c r="F15" s="19">
        <f>[10]List2!L15</f>
        <v>9.4333333333333318</v>
      </c>
      <c r="G15" s="23">
        <f>[10]List2!M15</f>
        <v>19.333333333333332</v>
      </c>
    </row>
    <row r="16" spans="1:9">
      <c r="A16" s="41">
        <v>7</v>
      </c>
      <c r="B16" s="15" t="str">
        <f>[10]List2!B9</f>
        <v>Kliková Natálie</v>
      </c>
      <c r="C16" s="62"/>
      <c r="D16" s="44" t="str">
        <f>[10]List1!C12</f>
        <v xml:space="preserve">GSK Tábor </v>
      </c>
      <c r="E16" s="45">
        <f>[10]List2!G9</f>
        <v>9.3666666666666671</v>
      </c>
      <c r="F16" s="46">
        <f>[10]List2!L9</f>
        <v>9.7333333333333325</v>
      </c>
      <c r="G16" s="47">
        <f>[10]List2!M9</f>
        <v>19.100000000000001</v>
      </c>
    </row>
    <row r="17" spans="1:7">
      <c r="A17" s="42">
        <v>8</v>
      </c>
      <c r="B17" s="49" t="str">
        <f>[10]List2!B26</f>
        <v>Špirochová Anna</v>
      </c>
      <c r="C17" s="50"/>
      <c r="D17" s="51" t="str">
        <f>[10]List1!C29</f>
        <v>Meteor České Budějovice</v>
      </c>
      <c r="E17" s="52">
        <f>[10]List2!G26</f>
        <v>9.5333333333333332</v>
      </c>
      <c r="F17" s="53">
        <f>[10]List2!L26</f>
        <v>9.1666666666666661</v>
      </c>
      <c r="G17" s="54">
        <f>[10]List2!M26</f>
        <v>18.7</v>
      </c>
    </row>
    <row r="18" spans="1:7">
      <c r="A18" s="48">
        <v>9</v>
      </c>
      <c r="B18" s="74" t="str">
        <f>[10]List2!B11</f>
        <v>Furišová Barbora</v>
      </c>
      <c r="C18" s="56"/>
      <c r="D18" s="17" t="str">
        <f>[10]List1!C14</f>
        <v>Meteor České Budějovice</v>
      </c>
      <c r="E18" s="18">
        <f>[10]List2!G11</f>
        <v>8.5333333333333332</v>
      </c>
      <c r="F18" s="19">
        <f>[10]List2!L11</f>
        <v>10.1</v>
      </c>
      <c r="G18" s="20">
        <f>[10]List2!M11</f>
        <v>18.633333333333333</v>
      </c>
    </row>
    <row r="19" spans="1:7">
      <c r="A19" s="48">
        <v>10</v>
      </c>
      <c r="B19" s="55" t="str">
        <f>[10]List2!B13</f>
        <v>Fialová Ema</v>
      </c>
      <c r="C19" s="57"/>
      <c r="D19" s="17" t="str">
        <f>[10]List1!C16</f>
        <v>Meteor České Budějovice</v>
      </c>
      <c r="E19" s="18">
        <f>[10]List2!G13</f>
        <v>10.6</v>
      </c>
      <c r="F19" s="19">
        <f>[10]List2!L13</f>
        <v>7.7</v>
      </c>
      <c r="G19" s="20">
        <f>[10]List2!M13</f>
        <v>18.3</v>
      </c>
    </row>
    <row r="20" spans="1:7">
      <c r="A20" s="48">
        <v>11</v>
      </c>
      <c r="B20" s="49" t="str">
        <f>[10]List2!B8</f>
        <v>Parýzková Tereza</v>
      </c>
      <c r="C20" s="56"/>
      <c r="D20" s="17" t="str">
        <f>[10]List1!C11</f>
        <v>Meteor České Budějovice</v>
      </c>
      <c r="E20" s="18">
        <f>[10]List2!G8</f>
        <v>8.9</v>
      </c>
      <c r="F20" s="19">
        <f>[10]List2!L8</f>
        <v>8</v>
      </c>
      <c r="G20" s="20">
        <f>[10]List2!M8</f>
        <v>16.899999999999999</v>
      </c>
    </row>
    <row r="21" spans="1:7">
      <c r="A21" s="48">
        <v>12</v>
      </c>
      <c r="B21" s="55" t="str">
        <f>[10]List2!B25</f>
        <v>Kořínková Adéla</v>
      </c>
      <c r="C21" s="57"/>
      <c r="D21" s="17" t="str">
        <f>[10]List1!C28</f>
        <v xml:space="preserve">GSK Tábor </v>
      </c>
      <c r="E21" s="18">
        <f>[10]List2!G25</f>
        <v>8.2999999999999989</v>
      </c>
      <c r="F21" s="19">
        <f>[10]List2!L25</f>
        <v>8.5333333333333332</v>
      </c>
      <c r="G21" s="20">
        <f>[10]List2!M25</f>
        <v>16.833333333333332</v>
      </c>
    </row>
    <row r="22" spans="1:7">
      <c r="A22" s="48">
        <v>13</v>
      </c>
      <c r="B22" s="49" t="str">
        <f>[10]List2!B22</f>
        <v>Šestauberová Stella</v>
      </c>
      <c r="C22" s="63"/>
      <c r="D22" s="17" t="str">
        <f>[10]List1!C25</f>
        <v>Meteor České Budějovice</v>
      </c>
      <c r="E22" s="18">
        <f>[10]List2!G22</f>
        <v>8.9333333333333318</v>
      </c>
      <c r="F22" s="19">
        <f>[10]List2!L22</f>
        <v>7.833333333333333</v>
      </c>
      <c r="G22" s="20">
        <f>[10]List2!M22</f>
        <v>16.766666666666666</v>
      </c>
    </row>
    <row r="23" spans="1:7">
      <c r="A23" s="48">
        <v>14</v>
      </c>
      <c r="B23" s="55" t="str">
        <f>[10]List2!B16</f>
        <v>Fabišová Mia</v>
      </c>
      <c r="C23" s="57"/>
      <c r="D23" s="17" t="str">
        <f>[10]List1!C19</f>
        <v>Meteor České Budějovice</v>
      </c>
      <c r="E23" s="18">
        <f>[10]List2!G16</f>
        <v>8.7000000000000011</v>
      </c>
      <c r="F23" s="19">
        <f>[10]List2!L16</f>
        <v>7.9000000000000012</v>
      </c>
      <c r="G23" s="20">
        <f>[10]List2!M16</f>
        <v>16.600000000000001</v>
      </c>
    </row>
    <row r="24" spans="1:7" ht="15.75" thickBot="1">
      <c r="A24" s="58">
        <v>15</v>
      </c>
      <c r="B24" s="59" t="str">
        <f>[10]List2!B6</f>
        <v>Weigelová Ester</v>
      </c>
      <c r="C24" s="60"/>
      <c r="D24" s="28" t="str">
        <f>[10]List1!C9</f>
        <v>Meteor České Budějovice</v>
      </c>
      <c r="E24" s="29">
        <f>[10]List2!G6</f>
        <v>9.6</v>
      </c>
      <c r="F24" s="30">
        <f>[10]List2!L6</f>
        <v>6.8666666666666671</v>
      </c>
      <c r="G24" s="32">
        <f>[10]List2!M6</f>
        <v>16.466666666666669</v>
      </c>
    </row>
  </sheetData>
  <sortState ref="A2:H5">
    <sortCondition ref="A2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0" workbookViewId="0">
      <selection activeCell="F1" sqref="F1"/>
    </sheetView>
  </sheetViews>
  <sheetFormatPr defaultRowHeight="15"/>
  <cols>
    <col min="1" max="1" width="9.140625" style="66"/>
    <col min="4" max="4" width="16.7109375" customWidth="1"/>
  </cols>
  <sheetData>
    <row r="1" spans="1:7" ht="18">
      <c r="B1" s="1" t="s">
        <v>2</v>
      </c>
      <c r="G1" s="2"/>
    </row>
    <row r="2" spans="1:7" ht="18">
      <c r="B2" s="1"/>
      <c r="C2" s="3"/>
      <c r="D2" s="3"/>
      <c r="E2" s="3"/>
      <c r="G2" s="2"/>
    </row>
    <row r="3" spans="1:7" ht="18">
      <c r="B3" s="1" t="str">
        <f>[9]List1!B3</f>
        <v>Jihočeská liga ZP a KP 2019</v>
      </c>
      <c r="G3" s="2"/>
    </row>
    <row r="4" spans="1:7" ht="15.75">
      <c r="C4" s="4" t="str">
        <f>[9]List1!B4</f>
        <v>TÁBOR  5.5.2019</v>
      </c>
      <c r="D4" s="4"/>
      <c r="G4" s="2"/>
    </row>
    <row r="5" spans="1:7" ht="15.75">
      <c r="C5" s="4"/>
      <c r="D5" s="4"/>
      <c r="G5" s="2"/>
    </row>
    <row r="6" spans="1:7" ht="30">
      <c r="C6" s="5" t="str">
        <f>[9]List1!B6</f>
        <v>kategorie II.</v>
      </c>
      <c r="D6" s="6"/>
      <c r="G6" s="2"/>
    </row>
    <row r="7" spans="1:7">
      <c r="G7" s="2"/>
    </row>
    <row r="8" spans="1:7" ht="15.75" thickBot="1">
      <c r="G8" s="2"/>
    </row>
    <row r="9" spans="1:7" ht="15.75" thickBot="1">
      <c r="A9" s="67" t="s">
        <v>3</v>
      </c>
      <c r="B9" s="8" t="s">
        <v>4</v>
      </c>
      <c r="C9" s="9"/>
      <c r="D9" s="10" t="s">
        <v>5</v>
      </c>
      <c r="E9" s="11" t="str">
        <f>[9]List1!D7</f>
        <v>Švihadlo</v>
      </c>
      <c r="F9" s="12" t="str">
        <f>[9]List1!E7</f>
        <v>Obruč</v>
      </c>
      <c r="G9" s="13" t="str">
        <f>[9]List1!F7</f>
        <v>Celkem</v>
      </c>
    </row>
    <row r="10" spans="1:7">
      <c r="A10" s="68">
        <f>[9]List1!A8</f>
        <v>1</v>
      </c>
      <c r="B10" s="15" t="str">
        <f>[9]List2!B22</f>
        <v>Krýchová Nikola</v>
      </c>
      <c r="C10" s="24"/>
      <c r="D10" s="17" t="str">
        <f>[9]List1!C25</f>
        <v>Meteor České Budějovice</v>
      </c>
      <c r="E10" s="18">
        <f>[9]List2!G22</f>
        <v>12.299999999999999</v>
      </c>
      <c r="F10" s="19">
        <f>[9]List2!L22</f>
        <v>11.733333333333334</v>
      </c>
      <c r="G10" s="20">
        <f>[9]List2!M22</f>
        <v>24.033333333333331</v>
      </c>
    </row>
    <row r="11" spans="1:7">
      <c r="A11" s="68">
        <f>[9]List1!A9</f>
        <v>2</v>
      </c>
      <c r="B11" s="21" t="str">
        <f>[9]List2!B14</f>
        <v>Hirchová Marion</v>
      </c>
      <c r="C11" s="40"/>
      <c r="D11" s="17" t="str">
        <f>[9]List1!C17</f>
        <v>Meteor České Budějovice</v>
      </c>
      <c r="E11" s="18">
        <f>[9]List2!G14</f>
        <v>11.733333333333334</v>
      </c>
      <c r="F11" s="19">
        <f>[9]List2!L14</f>
        <v>12.066666666666668</v>
      </c>
      <c r="G11" s="23">
        <f>[9]List2!M14</f>
        <v>23.800000000000004</v>
      </c>
    </row>
    <row r="12" spans="1:7">
      <c r="A12" s="68">
        <f>[9]List1!A10</f>
        <v>3</v>
      </c>
      <c r="B12" s="15" t="str">
        <f>[9]List2!B23</f>
        <v>Švehlová Sabina</v>
      </c>
      <c r="C12" s="24"/>
      <c r="D12" s="17" t="str">
        <f>[9]List1!C26</f>
        <v>Meteor České Budějovice</v>
      </c>
      <c r="E12" s="18">
        <f>[9]List2!G23</f>
        <v>11.700000000000001</v>
      </c>
      <c r="F12" s="19">
        <f>[9]List2!L23</f>
        <v>12.066666666666668</v>
      </c>
      <c r="G12" s="23">
        <f>[9]List2!M23</f>
        <v>23.766666666666669</v>
      </c>
    </row>
    <row r="13" spans="1:7">
      <c r="A13" s="68">
        <f>[9]List1!A11</f>
        <v>4</v>
      </c>
      <c r="B13" s="21" t="str">
        <f>[9]List2!B7</f>
        <v>Vlková Nikola</v>
      </c>
      <c r="C13" s="40"/>
      <c r="D13" s="17" t="str">
        <f>[9]List1!C10</f>
        <v>Meteor České Budějovice</v>
      </c>
      <c r="E13" s="18">
        <f>[9]List2!G7</f>
        <v>11.266666666666666</v>
      </c>
      <c r="F13" s="19">
        <f>[9]List2!L7</f>
        <v>11.833333333333334</v>
      </c>
      <c r="G13" s="23">
        <f>[9]List2!M7</f>
        <v>23.1</v>
      </c>
    </row>
    <row r="14" spans="1:7">
      <c r="A14" s="68">
        <f>[9]List1!A12</f>
        <v>5</v>
      </c>
      <c r="B14" s="15" t="str">
        <f>[9]List2!B8</f>
        <v>Tobiášová Ema</v>
      </c>
      <c r="C14" s="61"/>
      <c r="D14" s="17" t="str">
        <f>[9]List1!C11</f>
        <v>Meteor České Budějovice</v>
      </c>
      <c r="E14" s="18">
        <f>[9]List2!G8</f>
        <v>10.933333333333332</v>
      </c>
      <c r="F14" s="19">
        <f>[9]List2!L8</f>
        <v>11.700000000000001</v>
      </c>
      <c r="G14" s="23">
        <f>[9]List2!M8</f>
        <v>22.633333333333333</v>
      </c>
    </row>
    <row r="15" spans="1:7">
      <c r="A15" s="69">
        <v>6</v>
      </c>
      <c r="B15" s="21" t="str">
        <f>[9]List2!B27</f>
        <v>Erhartová Eliška</v>
      </c>
      <c r="C15" s="24"/>
      <c r="D15" s="17" t="str">
        <f>[9]List1!C30</f>
        <v>Meteor České Budějovice</v>
      </c>
      <c r="E15" s="18">
        <f>[9]List2!G27</f>
        <v>11.199999999999998</v>
      </c>
      <c r="F15" s="19">
        <f>[9]List2!L27</f>
        <v>11.066666666666668</v>
      </c>
      <c r="G15" s="23">
        <f>[9]List2!M27</f>
        <v>22.266666666666666</v>
      </c>
    </row>
    <row r="16" spans="1:7">
      <c r="A16" s="70">
        <v>7</v>
      </c>
      <c r="B16" s="21" t="str">
        <f>[9]List2!B26</f>
        <v>Chalupová Nela</v>
      </c>
      <c r="C16" s="40"/>
      <c r="D16" s="17" t="str">
        <f>[9]List1!C29</f>
        <v>GSK Tábor</v>
      </c>
      <c r="E16" s="18">
        <f>[9]List2!G26</f>
        <v>10.433333333333334</v>
      </c>
      <c r="F16" s="19">
        <f>[9]List2!L26</f>
        <v>10.866666666666665</v>
      </c>
      <c r="G16" s="23">
        <f>[9]List2!M26</f>
        <v>21.299999999999997</v>
      </c>
    </row>
    <row r="17" spans="1:7">
      <c r="A17" s="42">
        <v>8</v>
      </c>
      <c r="B17" s="15" t="str">
        <f>[9]List2!B10</f>
        <v>Svobodová Natálie</v>
      </c>
      <c r="C17" s="62"/>
      <c r="D17" s="44" t="str">
        <f>[9]List1!C13</f>
        <v>Meteor České Budějovice</v>
      </c>
      <c r="E17" s="45">
        <f>[9]List2!G10</f>
        <v>9.6666666666666679</v>
      </c>
      <c r="F17" s="46">
        <f>[9]List2!L10</f>
        <v>11.466666666666669</v>
      </c>
      <c r="G17" s="47">
        <f>[9]List2!M10</f>
        <v>21.133333333333336</v>
      </c>
    </row>
    <row r="18" spans="1:7">
      <c r="A18" s="71">
        <v>9</v>
      </c>
      <c r="B18" s="49" t="str">
        <f>[9]List2!B12</f>
        <v>Shonová Marie</v>
      </c>
      <c r="C18" s="49"/>
      <c r="D18" s="51" t="str">
        <f>[9]List1!C15</f>
        <v>GSK Tábor</v>
      </c>
      <c r="E18" s="52">
        <f>[9]List2!G12</f>
        <v>10.333333333333334</v>
      </c>
      <c r="F18" s="53">
        <f>[9]List2!L12</f>
        <v>10.6</v>
      </c>
      <c r="G18" s="54">
        <f>[9]List2!M12</f>
        <v>20.933333333333334</v>
      </c>
    </row>
    <row r="19" spans="1:7">
      <c r="A19" s="71">
        <v>10</v>
      </c>
      <c r="B19" s="55" t="str">
        <f>[9]List2!B13</f>
        <v>Stuchlíková Laura</v>
      </c>
      <c r="C19" s="57"/>
      <c r="D19" s="17" t="str">
        <f>[9]List1!C16</f>
        <v xml:space="preserve">Sokol v Táboře </v>
      </c>
      <c r="E19" s="18">
        <f>[9]List2!G13</f>
        <v>10.5</v>
      </c>
      <c r="F19" s="19">
        <f>[9]List2!L13</f>
        <v>9.9</v>
      </c>
      <c r="G19" s="20">
        <f>[9]List2!M13</f>
        <v>20.399999999999999</v>
      </c>
    </row>
    <row r="20" spans="1:7">
      <c r="A20" s="71">
        <v>11</v>
      </c>
      <c r="B20" s="49" t="str">
        <f>[9]List2!B6</f>
        <v>Čápová Zuzana</v>
      </c>
      <c r="C20" s="56"/>
      <c r="D20" s="17" t="str">
        <f>[9]List1!C9</f>
        <v>Meteor České Budějovice</v>
      </c>
      <c r="E20" s="18">
        <f>[9]List2!G6</f>
        <v>10.033333333333333</v>
      </c>
      <c r="F20" s="19">
        <f>[9]List2!L6</f>
        <v>10.233333333333333</v>
      </c>
      <c r="G20" s="20">
        <f>[9]List2!M6</f>
        <v>20.266666666666666</v>
      </c>
    </row>
    <row r="21" spans="1:7">
      <c r="A21" s="71">
        <v>12</v>
      </c>
      <c r="B21" s="55" t="str">
        <f>[9]List2!B20</f>
        <v>Sovová Kristýna</v>
      </c>
      <c r="C21" s="57"/>
      <c r="D21" s="17" t="str">
        <f>[9]List1!C23</f>
        <v xml:space="preserve">Tatran Volary </v>
      </c>
      <c r="E21" s="18">
        <f>[9]List2!G20</f>
        <v>9.7666666666666657</v>
      </c>
      <c r="F21" s="19">
        <f>[9]List2!L20</f>
        <v>9.6666666666666661</v>
      </c>
      <c r="G21" s="20">
        <f>[9]List2!M20</f>
        <v>19.43333333333333</v>
      </c>
    </row>
    <row r="22" spans="1:7">
      <c r="A22" s="71">
        <v>13</v>
      </c>
      <c r="B22" s="49" t="str">
        <f>[9]List2!B5</f>
        <v>Němečková Denisa</v>
      </c>
      <c r="C22" s="56"/>
      <c r="D22" s="17" t="str">
        <f>[9]List1!C8</f>
        <v xml:space="preserve">Sokol v Táboře </v>
      </c>
      <c r="E22" s="18">
        <f>[9]List2!G5</f>
        <v>9.2333333333333343</v>
      </c>
      <c r="F22" s="19">
        <f>[9]List2!L5</f>
        <v>9.2999999999999989</v>
      </c>
      <c r="G22" s="20">
        <f>[9]List2!M5</f>
        <v>18.533333333333331</v>
      </c>
    </row>
    <row r="23" spans="1:7">
      <c r="A23" s="72" t="s">
        <v>6</v>
      </c>
      <c r="B23" s="55" t="str">
        <f>[9]List2!B9</f>
        <v>Beňová Adéla</v>
      </c>
      <c r="C23" s="55"/>
      <c r="D23" s="17" t="str">
        <f>[9]List1!C12</f>
        <v xml:space="preserve">Sokol v Táboře </v>
      </c>
      <c r="E23" s="18">
        <f>[9]List2!G9</f>
        <v>9.3666666666666654</v>
      </c>
      <c r="F23" s="19">
        <f>[9]List2!L9</f>
        <v>9.1333333333333329</v>
      </c>
      <c r="G23" s="20">
        <f>[9]List2!M9</f>
        <v>18.5</v>
      </c>
    </row>
    <row r="24" spans="1:7">
      <c r="A24" s="72" t="s">
        <v>6</v>
      </c>
      <c r="B24" s="49" t="str">
        <f>[9]List2!B21</f>
        <v>Konrádová Lucie</v>
      </c>
      <c r="C24" s="63"/>
      <c r="D24" s="17" t="str">
        <f>[9]List1!C24</f>
        <v>GSK Tábor</v>
      </c>
      <c r="E24" s="18">
        <f>[9]List2!G21</f>
        <v>9.3666666666666671</v>
      </c>
      <c r="F24" s="19">
        <f>[9]List2!L21</f>
        <v>9.1333333333333329</v>
      </c>
      <c r="G24" s="20">
        <f>[9]List2!M21</f>
        <v>18.5</v>
      </c>
    </row>
    <row r="25" spans="1:7">
      <c r="A25" s="71">
        <v>16</v>
      </c>
      <c r="B25" s="55" t="str">
        <f>[9]List2!B29</f>
        <v>Chládová Adéla</v>
      </c>
      <c r="C25" s="57"/>
      <c r="D25" s="17" t="str">
        <f>[9]List1!C32</f>
        <v>Meteor České Budějovice</v>
      </c>
      <c r="E25" s="18">
        <f>[9]List2!G29</f>
        <v>9.6666666666666661</v>
      </c>
      <c r="F25" s="19">
        <f>[9]List2!L29</f>
        <v>8.7999999999999989</v>
      </c>
      <c r="G25" s="20">
        <f>[9]List2!M29</f>
        <v>18.466666666666665</v>
      </c>
    </row>
    <row r="26" spans="1:7">
      <c r="A26" s="71">
        <v>17</v>
      </c>
      <c r="B26" s="49" t="str">
        <f>[9]List2!B24</f>
        <v>Tíkalová Veronika</v>
      </c>
      <c r="C26" s="63"/>
      <c r="D26" s="17" t="str">
        <f>[9]List1!C27</f>
        <v xml:space="preserve">Sokol v Táboře </v>
      </c>
      <c r="E26" s="18">
        <f>[9]List2!G24</f>
        <v>9.3666666666666671</v>
      </c>
      <c r="F26" s="19">
        <f>[9]List2!L24</f>
        <v>8.4333333333333336</v>
      </c>
      <c r="G26" s="20">
        <f>[9]List2!M24</f>
        <v>17.8</v>
      </c>
    </row>
    <row r="27" spans="1:7">
      <c r="A27" s="71">
        <v>18</v>
      </c>
      <c r="B27" s="55" t="str">
        <f>[9]List2!B18</f>
        <v>Poustková Nela</v>
      </c>
      <c r="C27" s="57"/>
      <c r="D27" s="17" t="str">
        <f>[9]List1!C21</f>
        <v>Meteor České Budějovice</v>
      </c>
      <c r="E27" s="18">
        <f>[9]List2!G18</f>
        <v>8.8333333333333339</v>
      </c>
      <c r="F27" s="19">
        <f>[9]List2!L18</f>
        <v>8.9333333333333336</v>
      </c>
      <c r="G27" s="20">
        <f>[9]List2!M18</f>
        <v>17.766666666666666</v>
      </c>
    </row>
    <row r="28" spans="1:7">
      <c r="A28" s="71">
        <v>19</v>
      </c>
      <c r="B28" s="49" t="str">
        <f>[9]List2!B28</f>
        <v>Hofmannová Julie</v>
      </c>
      <c r="C28" s="63"/>
      <c r="D28" s="17" t="str">
        <f>[9]List1!C31</f>
        <v xml:space="preserve">Sokol v Táboře </v>
      </c>
      <c r="E28" s="18">
        <f>[9]List2!G28</f>
        <v>8.7333333333333325</v>
      </c>
      <c r="F28" s="19">
        <f>[9]List2!L28</f>
        <v>8.3999999999999986</v>
      </c>
      <c r="G28" s="20">
        <f>[9]List2!M28</f>
        <v>17.133333333333333</v>
      </c>
    </row>
    <row r="29" spans="1:7" ht="15.75" thickBot="1">
      <c r="A29" s="73">
        <v>20</v>
      </c>
      <c r="B29" s="64" t="str">
        <f>[9]List2!B17</f>
        <v>Šíblová Laura</v>
      </c>
      <c r="C29" s="65"/>
      <c r="D29" s="28" t="str">
        <f>[9]List1!C20</f>
        <v xml:space="preserve">Sokol v Táboře </v>
      </c>
      <c r="E29" s="29">
        <f>[9]List2!G17</f>
        <v>8</v>
      </c>
      <c r="F29" s="30">
        <f>[9]List2!L17</f>
        <v>8.3666666666666671</v>
      </c>
      <c r="G29" s="32">
        <f>[9]List2!M17</f>
        <v>16.366666666666667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24" sqref="A24"/>
    </sheetView>
  </sheetViews>
  <sheetFormatPr defaultRowHeight="15"/>
  <cols>
    <col min="4" max="4" width="17" customWidth="1"/>
  </cols>
  <sheetData>
    <row r="1" spans="1:10" ht="18">
      <c r="B1" s="1" t="s">
        <v>2</v>
      </c>
      <c r="G1" s="2"/>
      <c r="J1" t="s">
        <v>1</v>
      </c>
    </row>
    <row r="2" spans="1:10" ht="18">
      <c r="B2" s="1"/>
      <c r="C2" s="3"/>
      <c r="D2" s="3"/>
      <c r="E2" s="3"/>
      <c r="G2" s="2"/>
    </row>
    <row r="3" spans="1:10" ht="18">
      <c r="B3" s="1" t="str">
        <f>[8]List1!B3</f>
        <v>Jihočeská liga ZP a KP 2019</v>
      </c>
      <c r="G3" s="2"/>
    </row>
    <row r="4" spans="1:10" ht="15.75">
      <c r="C4" s="4" t="str">
        <f>[8]List1!B4</f>
        <v>TÁBOR  5.5.2019</v>
      </c>
      <c r="D4" s="4"/>
      <c r="G4" s="2"/>
    </row>
    <row r="5" spans="1:10" ht="15.75">
      <c r="C5" s="4"/>
      <c r="D5" s="4"/>
      <c r="G5" s="2"/>
    </row>
    <row r="6" spans="1:10" ht="30">
      <c r="C6" s="5" t="str">
        <f>[8]List1!B6</f>
        <v>kategorie III.</v>
      </c>
      <c r="D6" s="6"/>
      <c r="G6" s="2"/>
    </row>
    <row r="7" spans="1:10">
      <c r="G7" s="2"/>
    </row>
    <row r="8" spans="1:10" ht="15.75" thickBot="1">
      <c r="G8" s="2"/>
    </row>
    <row r="9" spans="1:10" ht="15.75" thickBot="1">
      <c r="A9" s="7" t="s">
        <v>3</v>
      </c>
      <c r="B9" s="8" t="s">
        <v>4</v>
      </c>
      <c r="C9" s="9"/>
      <c r="D9" s="10" t="s">
        <v>5</v>
      </c>
      <c r="E9" s="11" t="str">
        <f>[8]List1!D7</f>
        <v>Obruč</v>
      </c>
      <c r="F9" s="12" t="str">
        <f>[8]List1!E7</f>
        <v>Míč</v>
      </c>
      <c r="G9" s="13" t="str">
        <f>[8]List1!F7</f>
        <v>Celkem</v>
      </c>
    </row>
    <row r="10" spans="1:10">
      <c r="A10" s="14">
        <f>[8]List1!A8</f>
        <v>1</v>
      </c>
      <c r="B10" s="15" t="str">
        <f>[8]List2!B7</f>
        <v>Mlčochová Sára</v>
      </c>
      <c r="C10" s="24"/>
      <c r="D10" s="17" t="str">
        <f>[8]List1!C10</f>
        <v xml:space="preserve">Meteor České Budějovice </v>
      </c>
      <c r="E10" s="18">
        <f>[8]List2!G7</f>
        <v>12.200000000000001</v>
      </c>
      <c r="F10" s="19">
        <f>[8]List2!L7</f>
        <v>12.300000000000002</v>
      </c>
      <c r="G10" s="20">
        <f>[8]List2!M7</f>
        <v>24.500000000000004</v>
      </c>
    </row>
    <row r="11" spans="1:10">
      <c r="A11" s="14">
        <f>[8]List1!A9</f>
        <v>2</v>
      </c>
      <c r="B11" s="21" t="str">
        <f>[8]List2!B15</f>
        <v>Valhová Ester</v>
      </c>
      <c r="C11" s="40"/>
      <c r="D11" s="17" t="str">
        <f>[8]List1!C18</f>
        <v xml:space="preserve">Meteor České Budějovice </v>
      </c>
      <c r="E11" s="18">
        <f>[8]List2!G15</f>
        <v>11.933333333333335</v>
      </c>
      <c r="F11" s="19">
        <f>[8]List2!L15</f>
        <v>12.199999999999998</v>
      </c>
      <c r="G11" s="23">
        <f>[8]List2!M15</f>
        <v>24.133333333333333</v>
      </c>
    </row>
    <row r="12" spans="1:10">
      <c r="A12" s="14">
        <f>[8]List1!A10</f>
        <v>3</v>
      </c>
      <c r="B12" s="15" t="str">
        <f>[8]List2!B13</f>
        <v>Matějková Barbora</v>
      </c>
      <c r="C12" s="24"/>
      <c r="D12" s="17" t="str">
        <f>[8]List1!C16</f>
        <v xml:space="preserve">Meteor České Budějovice </v>
      </c>
      <c r="E12" s="18">
        <f>[8]List2!G13</f>
        <v>11.1</v>
      </c>
      <c r="F12" s="19">
        <f>[8]List2!L13</f>
        <v>11.533333333333333</v>
      </c>
      <c r="G12" s="23">
        <f>[8]List2!M13</f>
        <v>22.633333333333333</v>
      </c>
    </row>
    <row r="13" spans="1:10">
      <c r="A13" s="14">
        <f>[8]List1!A11</f>
        <v>4</v>
      </c>
      <c r="B13" s="21" t="str">
        <f>[8]List2!B9</f>
        <v>Hubáčková Simona</v>
      </c>
      <c r="C13" s="22"/>
      <c r="D13" s="17" t="str">
        <f>[8]List1!C12</f>
        <v xml:space="preserve">GSK Tábor </v>
      </c>
      <c r="E13" s="18">
        <f>[8]List2!G9</f>
        <v>11.233333333333334</v>
      </c>
      <c r="F13" s="19">
        <f>[8]List2!L9</f>
        <v>10.033333333333333</v>
      </c>
      <c r="G13" s="23">
        <f>[8]List2!M9</f>
        <v>21.266666666666666</v>
      </c>
    </row>
    <row r="14" spans="1:10">
      <c r="A14" s="14">
        <f>[8]List1!A12</f>
        <v>5</v>
      </c>
      <c r="B14" s="15" t="str">
        <f>[8]List2!B16</f>
        <v>Zímová Vendula</v>
      </c>
      <c r="C14" s="35"/>
      <c r="D14" s="17" t="str">
        <f>[8]List1!C19</f>
        <v xml:space="preserve">GSK Tábor </v>
      </c>
      <c r="E14" s="18">
        <f>[8]List2!G16</f>
        <v>10.466666666666667</v>
      </c>
      <c r="F14" s="19">
        <f>[8]List2!L16</f>
        <v>10.033333333333333</v>
      </c>
      <c r="G14" s="23">
        <f>[8]List2!M16</f>
        <v>20.5</v>
      </c>
    </row>
    <row r="15" spans="1:10">
      <c r="A15" s="39">
        <v>6</v>
      </c>
      <c r="B15" s="21" t="str">
        <f>[8]List2!B18</f>
        <v>Vyhnánková Kateřina</v>
      </c>
      <c r="C15" s="24"/>
      <c r="D15" s="17" t="str">
        <f>[8]List1!C21</f>
        <v xml:space="preserve">GSK Tábor </v>
      </c>
      <c r="E15" s="18">
        <f>[8]List2!G18</f>
        <v>10.266666666666667</v>
      </c>
      <c r="F15" s="19">
        <f>[8]List2!L18</f>
        <v>10.1</v>
      </c>
      <c r="G15" s="23">
        <f>[8]List2!M18</f>
        <v>20.366666666666667</v>
      </c>
    </row>
    <row r="16" spans="1:10">
      <c r="A16" s="41">
        <v>7</v>
      </c>
      <c r="B16" s="21" t="str">
        <f>[8]List2!B12</f>
        <v>Šebestová Natálie</v>
      </c>
      <c r="C16" s="22"/>
      <c r="D16" s="17" t="str">
        <f>[8]List1!C15</f>
        <v xml:space="preserve">Tatran Volary </v>
      </c>
      <c r="E16" s="18">
        <f>[8]List2!G12</f>
        <v>10.1</v>
      </c>
      <c r="F16" s="19">
        <f>[8]List2!L12</f>
        <v>9.1</v>
      </c>
      <c r="G16" s="23">
        <f>[8]List2!M12</f>
        <v>19.2</v>
      </c>
    </row>
    <row r="17" spans="1:7">
      <c r="A17" s="42">
        <v>8</v>
      </c>
      <c r="B17" s="15" t="str">
        <f>[8]List2!B11</f>
        <v>Trčková Eliška</v>
      </c>
      <c r="C17" s="43"/>
      <c r="D17" s="44" t="str">
        <f>[8]List1!C14</f>
        <v xml:space="preserve">GSK Tábor </v>
      </c>
      <c r="E17" s="45">
        <f>[8]List2!G11</f>
        <v>10.066666666666666</v>
      </c>
      <c r="F17" s="46">
        <f>[8]List2!L11</f>
        <v>9.0333333333333332</v>
      </c>
      <c r="G17" s="47">
        <f>[8]List2!M11</f>
        <v>19.100000000000001</v>
      </c>
    </row>
    <row r="18" spans="1:7">
      <c r="A18" s="48">
        <v>9</v>
      </c>
      <c r="B18" s="49" t="str">
        <f>[8]List2!B14</f>
        <v>Slunéčková Daniela</v>
      </c>
      <c r="C18" s="50"/>
      <c r="D18" s="51" t="str">
        <f>[8]List1!C17</f>
        <v xml:space="preserve">GSK Tábor </v>
      </c>
      <c r="E18" s="52">
        <f>[8]List2!G14</f>
        <v>10.033333333333333</v>
      </c>
      <c r="F18" s="53">
        <f>[8]List2!L14</f>
        <v>8.6333333333333329</v>
      </c>
      <c r="G18" s="54">
        <f>[8]List2!M14</f>
        <v>18.666666666666664</v>
      </c>
    </row>
    <row r="19" spans="1:7">
      <c r="A19" s="48">
        <v>10</v>
      </c>
      <c r="B19" s="55" t="str">
        <f>[8]List2!B5</f>
        <v>Dvořáková Kateřina</v>
      </c>
      <c r="C19" s="55"/>
      <c r="D19" s="17" t="str">
        <f>[8]List1!C8</f>
        <v xml:space="preserve">Meteor České Budějovice </v>
      </c>
      <c r="E19" s="18">
        <f>[8]List2!G5</f>
        <v>7.5333333333333341</v>
      </c>
      <c r="F19" s="19">
        <f>[8]List2!L5</f>
        <v>10.233333333333333</v>
      </c>
      <c r="G19" s="20">
        <f>[8]List2!M5</f>
        <v>17.766666666666666</v>
      </c>
    </row>
    <row r="20" spans="1:7">
      <c r="A20" s="48">
        <v>11</v>
      </c>
      <c r="B20" s="49" t="str">
        <f>[8]List2!B8</f>
        <v>Klementová Gabriela</v>
      </c>
      <c r="C20" s="56"/>
      <c r="D20" s="17" t="str">
        <f>[8]List1!C11</f>
        <v xml:space="preserve">Tatran Volary </v>
      </c>
      <c r="E20" s="18">
        <f>[8]List2!G8</f>
        <v>10.066666666666666</v>
      </c>
      <c r="F20" s="19">
        <f>[8]List2!L8</f>
        <v>7.3999999999999995</v>
      </c>
      <c r="G20" s="20">
        <f>[8]List2!M8</f>
        <v>17.466666666666665</v>
      </c>
    </row>
    <row r="21" spans="1:7">
      <c r="A21" s="48">
        <v>12</v>
      </c>
      <c r="B21" s="55" t="str">
        <f>[8]List2!B17</f>
        <v>Ulmanová Lenka</v>
      </c>
      <c r="C21" s="57"/>
      <c r="D21" s="17" t="str">
        <f>[8]List1!C20</f>
        <v xml:space="preserve">Meteor České Budějovice </v>
      </c>
      <c r="E21" s="18">
        <f>[8]List2!G17</f>
        <v>7.9666666666666659</v>
      </c>
      <c r="F21" s="19">
        <f>[8]List2!L17</f>
        <v>8.5</v>
      </c>
      <c r="G21" s="20">
        <f>[8]List2!M17</f>
        <v>16.466666666666665</v>
      </c>
    </row>
    <row r="22" spans="1:7" ht="15.75" thickBot="1">
      <c r="A22" s="58">
        <v>13</v>
      </c>
      <c r="B22" s="59" t="str">
        <f>[8]List2!B6</f>
        <v>Mejtová Pavla</v>
      </c>
      <c r="C22" s="60"/>
      <c r="D22" s="28" t="str">
        <f>[8]List1!C9</f>
        <v xml:space="preserve">GSK Tábor </v>
      </c>
      <c r="E22" s="29">
        <f>[8]List2!G6</f>
        <v>7.2333333333333334</v>
      </c>
      <c r="F22" s="30">
        <f>[8]List2!L6</f>
        <v>6.1</v>
      </c>
      <c r="G22" s="32">
        <f>[8]List2!M6</f>
        <v>13.333333333333332</v>
      </c>
    </row>
  </sheetData>
  <sortState ref="A2:G5">
    <sortCondition ref="A2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16" sqref="A16"/>
    </sheetView>
  </sheetViews>
  <sheetFormatPr defaultRowHeight="15"/>
  <cols>
    <col min="4" max="4" width="15.28515625" customWidth="1"/>
  </cols>
  <sheetData>
    <row r="1" spans="1:9" ht="18">
      <c r="B1" s="1" t="s">
        <v>2</v>
      </c>
      <c r="G1" s="2"/>
      <c r="I1" t="s">
        <v>1</v>
      </c>
    </row>
    <row r="2" spans="1:9" ht="18">
      <c r="B2" s="1"/>
      <c r="C2" s="3"/>
      <c r="D2" s="3"/>
      <c r="E2" s="3"/>
      <c r="G2" s="2"/>
    </row>
    <row r="3" spans="1:9" ht="18">
      <c r="B3" s="1" t="str">
        <f>[7]List1!B3</f>
        <v>Jihočeská liga ZP a KP 2019</v>
      </c>
      <c r="G3" s="2"/>
    </row>
    <row r="4" spans="1:9" ht="15.75">
      <c r="C4" s="4" t="str">
        <f>[7]List1!B4</f>
        <v>TÁBOR  5.5.2019</v>
      </c>
      <c r="D4" s="4"/>
      <c r="G4" s="2"/>
    </row>
    <row r="5" spans="1:9" ht="15.75">
      <c r="C5" s="4"/>
      <c r="D5" s="4"/>
      <c r="G5" s="2"/>
    </row>
    <row r="6" spans="1:9" ht="30">
      <c r="C6" s="5" t="str">
        <f>[7]List1!B6</f>
        <v>kategorie IV.</v>
      </c>
      <c r="D6" s="6"/>
      <c r="G6" s="2"/>
    </row>
    <row r="7" spans="1:9">
      <c r="G7" s="2"/>
    </row>
    <row r="8" spans="1:9" ht="15.75" thickBot="1">
      <c r="G8" s="2"/>
    </row>
    <row r="9" spans="1:9" ht="15.75" thickBot="1">
      <c r="A9" s="7" t="s">
        <v>3</v>
      </c>
      <c r="B9" s="8" t="s">
        <v>4</v>
      </c>
      <c r="C9" s="9"/>
      <c r="D9" s="10" t="s">
        <v>5</v>
      </c>
      <c r="E9" s="11" t="str">
        <f>[7]List1!D7</f>
        <v>Švihadlo</v>
      </c>
      <c r="F9" s="12" t="str">
        <f>[7]List1!E7</f>
        <v>Míč</v>
      </c>
      <c r="G9" s="13" t="str">
        <f>[7]List1!F7</f>
        <v>Celkem</v>
      </c>
    </row>
    <row r="10" spans="1:9">
      <c r="A10" s="14">
        <f>[7]List1!A8</f>
        <v>1</v>
      </c>
      <c r="B10" s="15" t="str">
        <f>[7]List2!B10</f>
        <v>Kopečná Viktorie</v>
      </c>
      <c r="C10" s="24"/>
      <c r="D10" s="17" t="str">
        <f>[7]List1!C13</f>
        <v xml:space="preserve">Meteor České Budějovice </v>
      </c>
      <c r="E10" s="18">
        <f>[7]List2!G10</f>
        <v>12.266666666666666</v>
      </c>
      <c r="F10" s="19">
        <f>[7]List2!L10</f>
        <v>12.666666666666666</v>
      </c>
      <c r="G10" s="20">
        <f>[7]List2!M10</f>
        <v>24.93333333333333</v>
      </c>
    </row>
    <row r="11" spans="1:9">
      <c r="A11" s="14">
        <f>[7]List1!A9</f>
        <v>2</v>
      </c>
      <c r="B11" s="21" t="str">
        <f>[7]List2!B6</f>
        <v>Vavrochová Ilona</v>
      </c>
      <c r="C11" s="22"/>
      <c r="D11" s="17" t="str">
        <f>[7]List1!C9</f>
        <v xml:space="preserve">Meteor České Budějovice </v>
      </c>
      <c r="E11" s="18">
        <f>[7]List2!G6</f>
        <v>12.433333333333332</v>
      </c>
      <c r="F11" s="19">
        <f>[7]List2!L6</f>
        <v>11.933333333333332</v>
      </c>
      <c r="G11" s="23">
        <f>[7]List2!M6</f>
        <v>24.366666666666664</v>
      </c>
    </row>
    <row r="12" spans="1:9">
      <c r="A12" s="14">
        <f>[7]List1!A10</f>
        <v>3</v>
      </c>
      <c r="B12" s="37" t="str">
        <f>[7]List2!B5</f>
        <v>Ryjáčková Magda</v>
      </c>
      <c r="C12" s="38"/>
      <c r="D12" s="17" t="str">
        <f>[7]List1!C8</f>
        <v xml:space="preserve">Meteor České Budějovice </v>
      </c>
      <c r="E12" s="18">
        <f>[7]List2!G5</f>
        <v>10.1</v>
      </c>
      <c r="F12" s="19">
        <f>[7]List2!L5</f>
        <v>11.066666666666668</v>
      </c>
      <c r="G12" s="23">
        <f>[7]List2!M5</f>
        <v>21.166666666666668</v>
      </c>
    </row>
    <row r="13" spans="1:9">
      <c r="A13" s="14">
        <f>[7]List1!A11</f>
        <v>4</v>
      </c>
      <c r="B13" s="21" t="str">
        <f>[7]List2!B7</f>
        <v>Kubešová Nela</v>
      </c>
      <c r="C13" s="35"/>
      <c r="D13" s="17" t="str">
        <f>[7]List1!C10</f>
        <v xml:space="preserve">Meteor České Budějovice </v>
      </c>
      <c r="E13" s="18">
        <f>[7]List2!G7</f>
        <v>9.6</v>
      </c>
      <c r="F13" s="19">
        <f>[7]List2!L7</f>
        <v>10.266666666666666</v>
      </c>
      <c r="G13" s="23">
        <f>[7]List2!M7</f>
        <v>19.866666666666667</v>
      </c>
    </row>
    <row r="14" spans="1:9" ht="15.75" thickBot="1">
      <c r="A14" s="36">
        <v>5</v>
      </c>
      <c r="B14" s="26" t="str">
        <f>[7]List2!B8</f>
        <v>Kolářová Viktorie</v>
      </c>
      <c r="C14" s="34"/>
      <c r="D14" s="28" t="str">
        <f>[7]List1!C11</f>
        <v xml:space="preserve">Meteor České Budějovice </v>
      </c>
      <c r="E14" s="29">
        <f>[7]List2!G8</f>
        <v>8.0333333333333332</v>
      </c>
      <c r="F14" s="30">
        <f>[7]List2!L8</f>
        <v>8.5333333333333332</v>
      </c>
      <c r="G14" s="31">
        <f>[7]List2!M8</f>
        <v>16.566666666666666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6" sqref="A16"/>
    </sheetView>
  </sheetViews>
  <sheetFormatPr defaultRowHeight="15"/>
  <cols>
    <col min="4" max="4" width="17.140625" customWidth="1"/>
  </cols>
  <sheetData>
    <row r="1" spans="1:7" ht="18">
      <c r="B1" s="1" t="s">
        <v>2</v>
      </c>
      <c r="G1" s="2"/>
    </row>
    <row r="2" spans="1:7" ht="18">
      <c r="B2" s="1"/>
      <c r="C2" s="3"/>
      <c r="D2" s="3"/>
      <c r="E2" s="3"/>
      <c r="G2" s="2"/>
    </row>
    <row r="3" spans="1:7" ht="18">
      <c r="B3" s="1" t="str">
        <f>[1]List1!B3</f>
        <v>Jihočeská liga ZP a KP 2019</v>
      </c>
      <c r="G3" s="2"/>
    </row>
    <row r="4" spans="1:7" ht="15.75">
      <c r="C4" s="4" t="str">
        <f>[1]List1!B4</f>
        <v>TÁBOR  5.5.2019</v>
      </c>
      <c r="D4" s="4"/>
      <c r="G4" s="2"/>
    </row>
    <row r="5" spans="1:7" ht="15.75">
      <c r="C5" s="4"/>
      <c r="D5" s="4"/>
      <c r="G5" s="2"/>
    </row>
    <row r="6" spans="1:7" ht="30">
      <c r="C6" s="5" t="str">
        <f>[1]List1!B6</f>
        <v>kategorie V.</v>
      </c>
      <c r="D6" s="6"/>
      <c r="G6" s="2"/>
    </row>
    <row r="7" spans="1:7">
      <c r="G7" s="2"/>
    </row>
    <row r="8" spans="1:7" ht="15.75" thickBot="1">
      <c r="G8" s="2"/>
    </row>
    <row r="9" spans="1:7" ht="15.75" thickBot="1">
      <c r="A9" s="7" t="s">
        <v>3</v>
      </c>
      <c r="B9" s="8" t="s">
        <v>4</v>
      </c>
      <c r="C9" s="9"/>
      <c r="D9" s="10" t="s">
        <v>5</v>
      </c>
      <c r="E9" s="11" t="str">
        <f>[1]List1!D7</f>
        <v>Míč</v>
      </c>
      <c r="F9" s="12" t="str">
        <f>[1]List1!E7</f>
        <v>Lib.náčiní</v>
      </c>
      <c r="G9" s="13" t="str">
        <f>[1]List1!F7</f>
        <v>Celkem</v>
      </c>
    </row>
    <row r="10" spans="1:7">
      <c r="A10" s="14">
        <f>[1]List1!A8</f>
        <v>1</v>
      </c>
      <c r="B10" s="15" t="str">
        <f>[1]List2!B8</f>
        <v>Hořínková Zuzana</v>
      </c>
      <c r="C10" s="16"/>
      <c r="D10" s="17" t="str">
        <f>[1]List1!C11</f>
        <v xml:space="preserve">Meteor České Budějovice </v>
      </c>
      <c r="E10" s="18">
        <f>[1]List2!G8</f>
        <v>11.866666666666665</v>
      </c>
      <c r="F10" s="19">
        <f>[1]List2!L8</f>
        <v>11.866666666666667</v>
      </c>
      <c r="G10" s="20">
        <f>[1]List2!M8</f>
        <v>23.733333333333334</v>
      </c>
    </row>
    <row r="11" spans="1:7">
      <c r="A11" s="14">
        <f>[1]List1!A9</f>
        <v>2</v>
      </c>
      <c r="B11" s="21" t="str">
        <f>[1]List2!B5</f>
        <v>Mikolášová Marika</v>
      </c>
      <c r="C11" s="22"/>
      <c r="D11" s="17" t="str">
        <f>[1]List1!C8</f>
        <v xml:space="preserve">Meteor České Budějovice </v>
      </c>
      <c r="E11" s="18">
        <f>[1]List2!G5</f>
        <v>11.799999999999999</v>
      </c>
      <c r="F11" s="19">
        <f>[1]List2!L5</f>
        <v>11.799999999999999</v>
      </c>
      <c r="G11" s="23">
        <f>[1]List2!M5</f>
        <v>23.599999999999998</v>
      </c>
    </row>
    <row r="12" spans="1:7">
      <c r="A12" s="14">
        <f>[1]List1!A10</f>
        <v>3</v>
      </c>
      <c r="B12" s="15" t="str">
        <f>[1]List2!B7</f>
        <v>Vejsadová Klára</v>
      </c>
      <c r="C12" s="24"/>
      <c r="D12" s="17" t="str">
        <f>[1]List1!C10</f>
        <v xml:space="preserve">Meteor České Budějovice </v>
      </c>
      <c r="E12" s="18">
        <f>[1]List2!G7</f>
        <v>10.566666666666666</v>
      </c>
      <c r="F12" s="19">
        <f>[1]List2!L7</f>
        <v>11.733333333333334</v>
      </c>
      <c r="G12" s="23">
        <f>[1]List2!M7</f>
        <v>22.3</v>
      </c>
    </row>
    <row r="13" spans="1:7">
      <c r="A13" s="14">
        <f>[1]List1!A11</f>
        <v>4</v>
      </c>
      <c r="B13" s="21" t="str">
        <f>[1]List2!B6</f>
        <v>Stejskalová Nikola</v>
      </c>
      <c r="C13" s="22"/>
      <c r="D13" s="17" t="str">
        <f>[1]List1!C9</f>
        <v xml:space="preserve">Meteor České Budějovice </v>
      </c>
      <c r="E13" s="18">
        <f>[1]List2!G6</f>
        <v>8.3666666666666671</v>
      </c>
      <c r="F13" s="19">
        <f>[1]List2!L6</f>
        <v>11.4</v>
      </c>
      <c r="G13" s="23">
        <f>[1]List2!M6</f>
        <v>19.766666666666666</v>
      </c>
    </row>
    <row r="14" spans="1:7" ht="15.75" thickBot="1">
      <c r="A14" s="25">
        <f>[1]List1!A12</f>
        <v>5</v>
      </c>
      <c r="B14" s="26" t="str">
        <f>[1]List2!B9</f>
        <v>Grohmannová Anna</v>
      </c>
      <c r="C14" s="27"/>
      <c r="D14" s="28" t="str">
        <f>[1]List1!C12</f>
        <v xml:space="preserve">Meteor České Budějovice </v>
      </c>
      <c r="E14" s="29">
        <f>[1]List2!G9</f>
        <v>9.9333333333333336</v>
      </c>
      <c r="F14" s="30">
        <f>[1]List2!L9</f>
        <v>9.7333333333333325</v>
      </c>
      <c r="G14" s="31">
        <f>[1]List2!M9</f>
        <v>19.666666666666664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12" sqref="A12"/>
    </sheetView>
  </sheetViews>
  <sheetFormatPr defaultRowHeight="15"/>
  <sheetData>
    <row r="1" spans="1:9" ht="18">
      <c r="B1" s="1" t="s">
        <v>2</v>
      </c>
      <c r="G1" s="2"/>
      <c r="I1" t="s">
        <v>1</v>
      </c>
    </row>
    <row r="2" spans="1:9" ht="18">
      <c r="B2" s="1"/>
      <c r="C2" s="3"/>
      <c r="D2" s="3"/>
      <c r="E2" s="3"/>
      <c r="G2" s="2"/>
    </row>
    <row r="3" spans="1:9" ht="18">
      <c r="B3" s="1" t="str">
        <f>[6]List1!B3</f>
        <v>Jihočeská liga ZP a KP 2019</v>
      </c>
      <c r="G3" s="2"/>
    </row>
    <row r="4" spans="1:9" ht="15.75">
      <c r="C4" s="4" t="str">
        <f>[6]List1!B4</f>
        <v>TÁBOR  5.5.2019</v>
      </c>
      <c r="D4" s="4"/>
      <c r="G4" s="2"/>
    </row>
    <row r="5" spans="1:9" ht="15.75">
      <c r="C5" s="4"/>
      <c r="D5" s="4"/>
      <c r="G5" s="2"/>
    </row>
    <row r="6" spans="1:9" ht="30">
      <c r="C6" s="5" t="str">
        <f>[6]List1!B6</f>
        <v>kategorie KP I.</v>
      </c>
      <c r="D6" s="6"/>
      <c r="G6" s="2"/>
    </row>
    <row r="7" spans="1:9">
      <c r="G7" s="2"/>
    </row>
    <row r="8" spans="1:9" ht="15.75" thickBot="1">
      <c r="G8" s="2"/>
    </row>
    <row r="9" spans="1:9" ht="15.75" thickBot="1">
      <c r="A9" s="7" t="s">
        <v>3</v>
      </c>
      <c r="B9" s="8" t="s">
        <v>4</v>
      </c>
      <c r="C9" s="9"/>
      <c r="D9" s="10" t="s">
        <v>5</v>
      </c>
      <c r="E9" s="11" t="str">
        <f>[6]List1!D7</f>
        <v>BN</v>
      </c>
      <c r="F9" s="12" t="str">
        <f>[6]List1!E7</f>
        <v>Švihadlo</v>
      </c>
      <c r="G9" s="13" t="str">
        <f>[6]List1!F7</f>
        <v>Celkem</v>
      </c>
    </row>
    <row r="10" spans="1:9" ht="15.75" thickBot="1">
      <c r="A10" s="25">
        <f>[6]List1!A8</f>
        <v>1</v>
      </c>
      <c r="B10" s="26" t="str">
        <f>[6]List2!B5</f>
        <v>Posavádová Stella</v>
      </c>
      <c r="C10" s="27"/>
      <c r="D10" s="28" t="str">
        <f>[6]List1!C8</f>
        <v xml:space="preserve">Sokol v Táboře </v>
      </c>
      <c r="E10" s="29">
        <f>[6]List2!G5</f>
        <v>12.266666666666666</v>
      </c>
      <c r="F10" s="30">
        <f>[6]List2!L5</f>
        <v>9.5666666666666664</v>
      </c>
      <c r="G10" s="32">
        <f>[6]List2!M5</f>
        <v>21.833333333333332</v>
      </c>
    </row>
  </sheetData>
  <sortState ref="A2:G6">
    <sortCondition ref="A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0C</vt:lpstr>
      <vt:lpstr>0B</vt:lpstr>
      <vt:lpstr>0A</vt:lpstr>
      <vt:lpstr>I</vt:lpstr>
      <vt:lpstr>II</vt:lpstr>
      <vt:lpstr>III</vt:lpstr>
      <vt:lpstr>IV</vt:lpstr>
      <vt:lpstr>V</vt:lpstr>
      <vt:lpstr>KPI</vt:lpstr>
      <vt:lpstr>KPII</vt:lpstr>
      <vt:lpstr>KPIII</vt:lpstr>
      <vt:lpstr>KPIV</vt:lpstr>
      <vt:lpstr>KPV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Rambousková Andrea</cp:lastModifiedBy>
  <dcterms:created xsi:type="dcterms:W3CDTF">2016-04-18T09:39:11Z</dcterms:created>
  <dcterms:modified xsi:type="dcterms:W3CDTF">2019-05-08T05:22:04Z</dcterms:modified>
</cp:coreProperties>
</file>